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955" windowHeight="7425"/>
  </bookViews>
  <sheets>
    <sheet name="PHARM" sheetId="1" r:id="rId1"/>
  </sheets>
  <definedNames>
    <definedName name="_xlnm.Print_Area" localSheetId="0">PHARM!$A$1:$AU$25</definedName>
  </definedNames>
  <calcPr calcId="125725"/>
</workbook>
</file>

<file path=xl/calcChain.xml><?xml version="1.0" encoding="utf-8"?>
<calcChain xmlns="http://schemas.openxmlformats.org/spreadsheetml/2006/main">
  <c r="AW21" i="1"/>
  <c r="AV21"/>
  <c r="AS20"/>
  <c r="AR17"/>
  <c r="AO17"/>
  <c r="AO15"/>
  <c r="AT19"/>
  <c r="AT7"/>
  <c r="AT8"/>
  <c r="AT9"/>
  <c r="AT10"/>
  <c r="AT11"/>
  <c r="AT12"/>
  <c r="AT13"/>
  <c r="AT14"/>
  <c r="AT15"/>
  <c r="AT16"/>
  <c r="AT17"/>
  <c r="AT18"/>
  <c r="AT20"/>
  <c r="AT6"/>
  <c r="AU6" s="1"/>
  <c r="AS7"/>
  <c r="AS8"/>
  <c r="AS9"/>
  <c r="AS10"/>
  <c r="AS11"/>
  <c r="AS12"/>
  <c r="AS13"/>
  <c r="AS14"/>
  <c r="AS15"/>
  <c r="AS16"/>
  <c r="AS17"/>
  <c r="AS18"/>
  <c r="AS19"/>
  <c r="AS6"/>
  <c r="AN21"/>
  <c r="AQ21"/>
  <c r="AP21"/>
  <c r="AR19"/>
  <c r="AR15"/>
  <c r="AR13"/>
  <c r="AR7"/>
  <c r="AM21"/>
  <c r="AO19"/>
  <c r="AO13"/>
  <c r="AO7"/>
  <c r="AK21"/>
  <c r="AJ21"/>
  <c r="AL19"/>
  <c r="AL15"/>
  <c r="AL13"/>
  <c r="AL7"/>
  <c r="AU9"/>
  <c r="AU14"/>
  <c r="AU19"/>
  <c r="AU15"/>
  <c r="AH21"/>
  <c r="AG21"/>
  <c r="AI19"/>
  <c r="AI15"/>
  <c r="AI13"/>
  <c r="AI11"/>
  <c r="AI7"/>
  <c r="Z13"/>
  <c r="T13"/>
  <c r="K14"/>
  <c r="E15"/>
  <c r="E7"/>
  <c r="AB21"/>
  <c r="AA21"/>
  <c r="AC21" s="1"/>
  <c r="AC19"/>
  <c r="AC16"/>
  <c r="AC15"/>
  <c r="AC13"/>
  <c r="AC11"/>
  <c r="AC7"/>
  <c r="AU20"/>
  <c r="K18"/>
  <c r="T20"/>
  <c r="T19"/>
  <c r="T7"/>
  <c r="Q11"/>
  <c r="Q7"/>
  <c r="K9"/>
  <c r="H9"/>
  <c r="E9"/>
  <c r="AE21"/>
  <c r="AD21"/>
  <c r="Y21"/>
  <c r="X21"/>
  <c r="V21"/>
  <c r="U21"/>
  <c r="S21"/>
  <c r="R21"/>
  <c r="P21"/>
  <c r="O21"/>
  <c r="M21"/>
  <c r="L21"/>
  <c r="J21"/>
  <c r="I21"/>
  <c r="G21"/>
  <c r="F21"/>
  <c r="D21"/>
  <c r="C21"/>
  <c r="AF19"/>
  <c r="Z19"/>
  <c r="W19"/>
  <c r="Q19"/>
  <c r="K19"/>
  <c r="H19"/>
  <c r="E19"/>
  <c r="AU18"/>
  <c r="H18"/>
  <c r="E18"/>
  <c r="AU16"/>
  <c r="W16"/>
  <c r="T16"/>
  <c r="Q16"/>
  <c r="N16"/>
  <c r="K16"/>
  <c r="AF15"/>
  <c r="Z15"/>
  <c r="W15"/>
  <c r="T15"/>
  <c r="Q15"/>
  <c r="N15"/>
  <c r="K15"/>
  <c r="H15"/>
  <c r="T14"/>
  <c r="Q14"/>
  <c r="N14"/>
  <c r="AF13"/>
  <c r="W13"/>
  <c r="Q13"/>
  <c r="N13"/>
  <c r="K13"/>
  <c r="H13"/>
  <c r="E12"/>
  <c r="AU11"/>
  <c r="AF11"/>
  <c r="Z11"/>
  <c r="T11"/>
  <c r="N11"/>
  <c r="H11"/>
  <c r="E11"/>
  <c r="AU10"/>
  <c r="K10"/>
  <c r="AU8"/>
  <c r="K8"/>
  <c r="AU7"/>
  <c r="AF7"/>
  <c r="Z7"/>
  <c r="W7"/>
  <c r="N7"/>
  <c r="K7"/>
  <c r="H7"/>
  <c r="Z6"/>
  <c r="W6"/>
  <c r="N6"/>
  <c r="AI21"/>
  <c r="AU17" l="1"/>
  <c r="AU13"/>
  <c r="AT21"/>
  <c r="AU21" s="1"/>
  <c r="AS21"/>
  <c r="K21"/>
  <c r="AL21"/>
  <c r="E21"/>
  <c r="N21"/>
  <c r="W21"/>
  <c r="AU12"/>
  <c r="Q21"/>
  <c r="AR21"/>
  <c r="H21"/>
  <c r="T21"/>
  <c r="AF21"/>
  <c r="Z21"/>
  <c r="AO21"/>
</calcChain>
</file>

<file path=xl/sharedStrings.xml><?xml version="1.0" encoding="utf-8"?>
<sst xmlns="http://schemas.openxmlformats.org/spreadsheetml/2006/main" count="96" uniqueCount="39">
  <si>
    <t>Total</t>
  </si>
  <si>
    <t>Graduated</t>
  </si>
  <si>
    <t>#</t>
  </si>
  <si>
    <t>%</t>
  </si>
  <si>
    <t>CYT</t>
  </si>
  <si>
    <t>Cytotechnology</t>
  </si>
  <si>
    <t>MED</t>
  </si>
  <si>
    <t>Medical Technology</t>
  </si>
  <si>
    <t>MEDS</t>
  </si>
  <si>
    <t>Medical Tech - Self Place</t>
  </si>
  <si>
    <t>NUR</t>
  </si>
  <si>
    <t>Nursing</t>
  </si>
  <si>
    <t>NURS</t>
  </si>
  <si>
    <t>Nursing - Self Pace</t>
  </si>
  <si>
    <t>PAT</t>
  </si>
  <si>
    <t>Pathologist's Assistant</t>
  </si>
  <si>
    <t>PHA</t>
  </si>
  <si>
    <t>Pharmacy</t>
  </si>
  <si>
    <t>PHA6</t>
  </si>
  <si>
    <t>Pharmacy - 6 Yr PharmD</t>
  </si>
  <si>
    <t>PHAS</t>
  </si>
  <si>
    <t>Pharmacy - Self Pace</t>
  </si>
  <si>
    <t>PNT</t>
  </si>
  <si>
    <t>Physician Assistant</t>
  </si>
  <si>
    <t>PNTS</t>
  </si>
  <si>
    <t>Physician Assistant-Self Pace</t>
  </si>
  <si>
    <t>SLP</t>
  </si>
  <si>
    <t>Self Pace</t>
  </si>
  <si>
    <t>TOX</t>
  </si>
  <si>
    <t>Toxicology</t>
  </si>
  <si>
    <t>TOXS</t>
  </si>
  <si>
    <t>Toxicology-Self Pace</t>
  </si>
  <si>
    <t xml:space="preserve">10Yr Avg Grad Rate </t>
  </si>
  <si>
    <t>College of Pharmacy and Health Sciences</t>
  </si>
  <si>
    <t>Based on Fall Cohorts.</t>
  </si>
  <si>
    <t>This is based on students' initial college/major when they were freshmen and if they graduated from SJU regardless of college/major.</t>
  </si>
  <si>
    <t xml:space="preserve"> </t>
  </si>
  <si>
    <t>RAD</t>
  </si>
  <si>
    <t>Radiologic Sciences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</si>
</sst>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ill="1" applyBorder="1"/>
    <xf numFmtId="1" fontId="0" fillId="0" borderId="3" xfId="1" applyNumberFormat="1" applyFont="1" applyFill="1" applyBorder="1"/>
    <xf numFmtId="1" fontId="0" fillId="0" borderId="0" xfId="1" applyNumberFormat="1" applyFont="1" applyFill="1" applyBorder="1"/>
    <xf numFmtId="9" fontId="0" fillId="0" borderId="7" xfId="1" applyFont="1" applyFill="1" applyBorder="1"/>
    <xf numFmtId="0" fontId="0" fillId="0" borderId="3" xfId="0" applyFill="1" applyBorder="1"/>
    <xf numFmtId="0" fontId="3" fillId="2" borderId="8" xfId="0" applyFont="1" applyFill="1" applyBorder="1"/>
    <xf numFmtId="0" fontId="3" fillId="2" borderId="9" xfId="0" applyFont="1" applyFill="1" applyBorder="1"/>
    <xf numFmtId="1" fontId="3" fillId="2" borderId="8" xfId="0" applyNumberFormat="1" applyFont="1" applyFill="1" applyBorder="1"/>
    <xf numFmtId="1" fontId="3" fillId="2" borderId="9" xfId="0" applyNumberFormat="1" applyFont="1" applyFill="1" applyBorder="1"/>
    <xf numFmtId="9" fontId="3" fillId="2" borderId="10" xfId="1" applyFont="1" applyFill="1" applyBorder="1"/>
    <xf numFmtId="0" fontId="3" fillId="2" borderId="0" xfId="0" applyFont="1" applyFill="1"/>
    <xf numFmtId="0" fontId="3" fillId="0" borderId="0" xfId="0" applyFont="1" applyFill="1" applyBorder="1"/>
    <xf numFmtId="9" fontId="3" fillId="0" borderId="0" xfId="1" applyFont="1" applyFill="1" applyBorder="1"/>
    <xf numFmtId="0" fontId="0" fillId="0" borderId="0" xfId="0" applyBorder="1"/>
    <xf numFmtId="0" fontId="2" fillId="0" borderId="5" xfId="0" applyFont="1" applyFill="1" applyBorder="1"/>
    <xf numFmtId="0" fontId="3" fillId="0" borderId="5" xfId="0" applyFont="1" applyFill="1" applyBorder="1"/>
    <xf numFmtId="9" fontId="3" fillId="0" borderId="5" xfId="1" applyFont="1" applyFill="1" applyBorder="1"/>
    <xf numFmtId="1" fontId="3" fillId="2" borderId="0" xfId="0" applyNumberFormat="1" applyFont="1" applyFill="1"/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1" fillId="0" borderId="7" xfId="1" applyFont="1" applyFill="1" applyBorder="1"/>
    <xf numFmtId="0" fontId="0" fillId="3" borderId="3" xfId="0" applyFill="1" applyBorder="1"/>
    <xf numFmtId="0" fontId="0" fillId="3" borderId="0" xfId="0" applyFill="1" applyBorder="1"/>
    <xf numFmtId="1" fontId="1" fillId="3" borderId="3" xfId="1" applyNumberFormat="1" applyFont="1" applyFill="1" applyBorder="1"/>
    <xf numFmtId="1" fontId="1" fillId="3" borderId="0" xfId="1" applyNumberFormat="1" applyFont="1" applyFill="1" applyBorder="1"/>
    <xf numFmtId="9" fontId="1" fillId="3" borderId="7" xfId="1" applyFont="1" applyFill="1" applyBorder="1"/>
    <xf numFmtId="1" fontId="3" fillId="3" borderId="3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3" xfId="0" applyFont="1" applyFill="1" applyBorder="1"/>
    <xf numFmtId="0" fontId="0" fillId="0" borderId="0" xfId="0" applyFont="1" applyFill="1"/>
    <xf numFmtId="1" fontId="1" fillId="0" borderId="3" xfId="1" applyNumberFormat="1" applyFont="1" applyFill="1" applyBorder="1"/>
    <xf numFmtId="1" fontId="1" fillId="0" borderId="0" xfId="1" applyNumberFormat="1" applyFont="1" applyFill="1" applyBorder="1"/>
    <xf numFmtId="1" fontId="0" fillId="3" borderId="3" xfId="1" applyNumberFormat="1" applyFont="1" applyFill="1" applyBorder="1"/>
    <xf numFmtId="1" fontId="0" fillId="3" borderId="0" xfId="1" applyNumberFormat="1" applyFont="1" applyFill="1" applyBorder="1"/>
    <xf numFmtId="9" fontId="0" fillId="3" borderId="7" xfId="1" applyFont="1" applyFill="1" applyBorder="1"/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view="pageBreakPreview" zoomScale="90" zoomScaleNormal="100" zoomScaleSheetLayoutView="90" workbookViewId="0">
      <selection activeCell="AM51" sqref="AM51"/>
    </sheetView>
  </sheetViews>
  <sheetFormatPr defaultRowHeight="12.75"/>
  <cols>
    <col min="2" max="2" width="35.42578125" customWidth="1"/>
    <col min="3" max="3" width="7.7109375" hidden="1" customWidth="1"/>
    <col min="4" max="4" width="5.5703125" hidden="1" customWidth="1"/>
    <col min="5" max="5" width="6.28515625" hidden="1" customWidth="1"/>
    <col min="6" max="6" width="7.7109375" hidden="1" customWidth="1"/>
    <col min="7" max="7" width="5.5703125" hidden="1" customWidth="1"/>
    <col min="8" max="8" width="6.42578125" hidden="1" customWidth="1"/>
    <col min="9" max="9" width="7.7109375" hidden="1" customWidth="1"/>
    <col min="10" max="10" width="5.5703125" hidden="1" customWidth="1"/>
    <col min="11" max="11" width="6.42578125" hidden="1" customWidth="1"/>
    <col min="12" max="12" width="7.85546875" hidden="1" customWidth="1"/>
    <col min="13" max="14" width="6.28515625" hidden="1" customWidth="1"/>
    <col min="15" max="15" width="6.140625" customWidth="1"/>
    <col min="16" max="16" width="5.42578125" customWidth="1"/>
    <col min="17" max="17" width="6.28515625" bestFit="1" customWidth="1"/>
    <col min="18" max="18" width="6.140625" customWidth="1"/>
    <col min="19" max="19" width="5.42578125" customWidth="1"/>
    <col min="20" max="20" width="6.42578125" bestFit="1" customWidth="1"/>
    <col min="21" max="21" width="7.85546875" bestFit="1" customWidth="1"/>
    <col min="22" max="22" width="6" bestFit="1" customWidth="1"/>
    <col min="23" max="23" width="6.42578125" bestFit="1" customWidth="1"/>
    <col min="24" max="24" width="7.85546875" bestFit="1" customWidth="1"/>
    <col min="25" max="25" width="9.28515625" bestFit="1" customWidth="1"/>
    <col min="26" max="26" width="6.42578125" bestFit="1" customWidth="1"/>
    <col min="27" max="27" width="7.85546875" bestFit="1" customWidth="1"/>
    <col min="28" max="28" width="6.28515625" bestFit="1" customWidth="1"/>
    <col min="29" max="29" width="6.42578125" bestFit="1" customWidth="1"/>
    <col min="30" max="30" width="7.85546875" bestFit="1" customWidth="1"/>
    <col min="31" max="31" width="6.28515625" bestFit="1" customWidth="1"/>
    <col min="32" max="32" width="6.42578125" bestFit="1" customWidth="1"/>
    <col min="33" max="33" width="7.85546875" bestFit="1" customWidth="1"/>
    <col min="34" max="34" width="6.28515625" bestFit="1" customWidth="1"/>
    <col min="35" max="35" width="6.42578125" bestFit="1" customWidth="1"/>
    <col min="36" max="36" width="7.7109375" customWidth="1"/>
    <col min="37" max="37" width="7.140625" customWidth="1"/>
    <col min="38" max="38" width="7.85546875" customWidth="1"/>
    <col min="39" max="39" width="7.7109375" customWidth="1"/>
    <col min="40" max="40" width="7.140625" customWidth="1"/>
    <col min="41" max="41" width="7.85546875" customWidth="1"/>
    <col min="42" max="42" width="7.7109375" customWidth="1"/>
    <col min="43" max="43" width="7.140625" customWidth="1"/>
    <col min="44" max="44" width="7.85546875" customWidth="1"/>
    <col min="45" max="45" width="7.85546875" bestFit="1" customWidth="1"/>
    <col min="46" max="46" width="7.5703125" bestFit="1" customWidth="1"/>
    <col min="47" max="47" width="7.85546875" customWidth="1"/>
  </cols>
  <sheetData>
    <row r="1" spans="1:79" s="1" customFormat="1" ht="13.5" thickBot="1">
      <c r="A1" s="25"/>
      <c r="B1" s="26"/>
      <c r="C1" s="26"/>
      <c r="D1" s="26"/>
      <c r="E1" s="27"/>
      <c r="F1" s="26"/>
      <c r="G1" s="26"/>
      <c r="H1" s="27"/>
      <c r="I1" s="26"/>
      <c r="J1" s="26"/>
      <c r="K1" s="27"/>
      <c r="L1" s="26"/>
      <c r="M1" s="26"/>
      <c r="N1" s="27"/>
      <c r="O1" s="26"/>
      <c r="P1" s="26"/>
      <c r="Q1" s="27"/>
      <c r="R1" s="26"/>
      <c r="S1" s="26"/>
      <c r="T1" s="27"/>
      <c r="U1" s="26"/>
      <c r="V1" s="26"/>
      <c r="W1" s="27"/>
      <c r="X1" s="26"/>
      <c r="Y1" s="26"/>
      <c r="Z1" s="27"/>
      <c r="AA1" s="26"/>
      <c r="AB1" s="26"/>
      <c r="AC1" s="27"/>
      <c r="AD1" s="26"/>
      <c r="AE1" s="26"/>
      <c r="AF1" s="27"/>
      <c r="AG1" s="26"/>
      <c r="AH1" s="26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6"/>
      <c r="AT1" s="26"/>
      <c r="AU1" s="27"/>
    </row>
    <row r="2" spans="1:79">
      <c r="A2" s="2"/>
      <c r="B2" s="3"/>
      <c r="C2" s="51">
        <v>1997</v>
      </c>
      <c r="D2" s="52"/>
      <c r="E2" s="53"/>
      <c r="F2" s="51">
        <v>1998</v>
      </c>
      <c r="G2" s="52"/>
      <c r="H2" s="53"/>
      <c r="I2" s="51">
        <v>1999</v>
      </c>
      <c r="J2" s="52"/>
      <c r="K2" s="53"/>
      <c r="L2" s="51">
        <v>2000</v>
      </c>
      <c r="M2" s="52"/>
      <c r="N2" s="53"/>
      <c r="O2" s="51">
        <v>2001</v>
      </c>
      <c r="P2" s="52"/>
      <c r="Q2" s="53"/>
      <c r="R2" s="51">
        <v>2002</v>
      </c>
      <c r="S2" s="52"/>
      <c r="T2" s="53"/>
      <c r="U2" s="51">
        <v>2003</v>
      </c>
      <c r="V2" s="52"/>
      <c r="W2" s="53"/>
      <c r="X2" s="51">
        <v>2004</v>
      </c>
      <c r="Y2" s="52"/>
      <c r="Z2" s="53"/>
      <c r="AA2" s="51">
        <v>2005</v>
      </c>
      <c r="AB2" s="52"/>
      <c r="AC2" s="53"/>
      <c r="AD2" s="51">
        <v>2006</v>
      </c>
      <c r="AE2" s="52"/>
      <c r="AF2" s="53"/>
      <c r="AG2" s="51">
        <v>2007</v>
      </c>
      <c r="AH2" s="52"/>
      <c r="AI2" s="53"/>
      <c r="AJ2" s="51">
        <v>2008</v>
      </c>
      <c r="AK2" s="52"/>
      <c r="AL2" s="53"/>
      <c r="AM2" s="51">
        <v>2009</v>
      </c>
      <c r="AN2" s="52"/>
      <c r="AO2" s="53"/>
      <c r="AP2" s="51">
        <v>2010</v>
      </c>
      <c r="AQ2" s="52"/>
      <c r="AR2" s="53"/>
      <c r="AS2" s="54" t="s">
        <v>32</v>
      </c>
      <c r="AT2" s="55"/>
      <c r="AU2" s="56"/>
    </row>
    <row r="3" spans="1:79">
      <c r="A3" s="4"/>
      <c r="B3" s="5"/>
      <c r="C3" s="6" t="s">
        <v>0</v>
      </c>
      <c r="D3" s="49" t="s">
        <v>1</v>
      </c>
      <c r="E3" s="50"/>
      <c r="F3" s="6" t="s">
        <v>0</v>
      </c>
      <c r="G3" s="49" t="s">
        <v>1</v>
      </c>
      <c r="H3" s="50"/>
      <c r="I3" s="6" t="s">
        <v>0</v>
      </c>
      <c r="J3" s="49" t="s">
        <v>1</v>
      </c>
      <c r="K3" s="50"/>
      <c r="L3" s="6" t="s">
        <v>0</v>
      </c>
      <c r="M3" s="49" t="s">
        <v>1</v>
      </c>
      <c r="N3" s="50"/>
      <c r="O3" s="6" t="s">
        <v>0</v>
      </c>
      <c r="P3" s="49" t="s">
        <v>1</v>
      </c>
      <c r="Q3" s="50"/>
      <c r="R3" s="6" t="s">
        <v>0</v>
      </c>
      <c r="S3" s="49" t="s">
        <v>1</v>
      </c>
      <c r="T3" s="50"/>
      <c r="U3" s="6" t="s">
        <v>0</v>
      </c>
      <c r="V3" s="49" t="s">
        <v>1</v>
      </c>
      <c r="W3" s="50"/>
      <c r="X3" s="6" t="s">
        <v>0</v>
      </c>
      <c r="Y3" s="49" t="s">
        <v>1</v>
      </c>
      <c r="Z3" s="50"/>
      <c r="AA3" s="6" t="s">
        <v>0</v>
      </c>
      <c r="AB3" s="49" t="s">
        <v>1</v>
      </c>
      <c r="AC3" s="50"/>
      <c r="AD3" s="6" t="s">
        <v>0</v>
      </c>
      <c r="AE3" s="49" t="s">
        <v>1</v>
      </c>
      <c r="AF3" s="50"/>
      <c r="AG3" s="6" t="s">
        <v>0</v>
      </c>
      <c r="AH3" s="49" t="s">
        <v>1</v>
      </c>
      <c r="AI3" s="50"/>
      <c r="AJ3" s="6" t="s">
        <v>0</v>
      </c>
      <c r="AK3" s="49" t="s">
        <v>1</v>
      </c>
      <c r="AL3" s="50"/>
      <c r="AM3" s="6" t="s">
        <v>0</v>
      </c>
      <c r="AN3" s="49" t="s">
        <v>1</v>
      </c>
      <c r="AO3" s="50"/>
      <c r="AP3" s="6" t="s">
        <v>0</v>
      </c>
      <c r="AQ3" s="49" t="s">
        <v>1</v>
      </c>
      <c r="AR3" s="50"/>
      <c r="AS3" s="6" t="s">
        <v>0</v>
      </c>
      <c r="AT3" s="49" t="s">
        <v>1</v>
      </c>
      <c r="AU3" s="50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ht="13.5" thickBot="1">
      <c r="A4" s="8"/>
      <c r="B4" s="9"/>
      <c r="C4" s="8"/>
      <c r="D4" s="9" t="s">
        <v>2</v>
      </c>
      <c r="E4" s="10" t="s">
        <v>3</v>
      </c>
      <c r="F4" s="8"/>
      <c r="G4" s="9" t="s">
        <v>2</v>
      </c>
      <c r="H4" s="10" t="s">
        <v>3</v>
      </c>
      <c r="I4" s="8"/>
      <c r="J4" s="9" t="s">
        <v>2</v>
      </c>
      <c r="K4" s="10" t="s">
        <v>3</v>
      </c>
      <c r="L4" s="8"/>
      <c r="M4" s="9" t="s">
        <v>2</v>
      </c>
      <c r="N4" s="10" t="s">
        <v>3</v>
      </c>
      <c r="O4" s="8"/>
      <c r="P4" s="9" t="s">
        <v>2</v>
      </c>
      <c r="Q4" s="10" t="s">
        <v>3</v>
      </c>
      <c r="R4" s="8"/>
      <c r="S4" s="9" t="s">
        <v>2</v>
      </c>
      <c r="T4" s="10" t="s">
        <v>3</v>
      </c>
      <c r="U4" s="8"/>
      <c r="V4" s="9" t="s">
        <v>2</v>
      </c>
      <c r="W4" s="10" t="s">
        <v>3</v>
      </c>
      <c r="X4" s="8"/>
      <c r="Y4" s="9" t="s">
        <v>2</v>
      </c>
      <c r="Z4" s="10" t="s">
        <v>3</v>
      </c>
      <c r="AA4" s="8"/>
      <c r="AB4" s="9" t="s">
        <v>2</v>
      </c>
      <c r="AC4" s="10" t="s">
        <v>3</v>
      </c>
      <c r="AD4" s="8"/>
      <c r="AE4" s="9" t="s">
        <v>2</v>
      </c>
      <c r="AF4" s="10" t="s">
        <v>3</v>
      </c>
      <c r="AG4" s="8"/>
      <c r="AH4" s="9" t="s">
        <v>2</v>
      </c>
      <c r="AI4" s="10" t="s">
        <v>3</v>
      </c>
      <c r="AJ4" s="8"/>
      <c r="AK4" s="9" t="s">
        <v>2</v>
      </c>
      <c r="AL4" s="10" t="s">
        <v>3</v>
      </c>
      <c r="AM4" s="8"/>
      <c r="AN4" s="9" t="s">
        <v>2</v>
      </c>
      <c r="AO4" s="10" t="s">
        <v>3</v>
      </c>
      <c r="AP4" s="8"/>
      <c r="AQ4" s="9" t="s">
        <v>2</v>
      </c>
      <c r="AR4" s="10" t="s">
        <v>3</v>
      </c>
      <c r="AS4" s="8"/>
      <c r="AT4" s="9" t="s">
        <v>2</v>
      </c>
      <c r="AU4" s="10" t="s">
        <v>3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39" customFormat="1" ht="12" customHeight="1">
      <c r="A5" s="40" t="s">
        <v>33</v>
      </c>
      <c r="B5" s="33"/>
      <c r="C5" s="34"/>
      <c r="D5" s="35"/>
      <c r="E5" s="36"/>
      <c r="F5" s="34"/>
      <c r="G5" s="35"/>
      <c r="H5" s="36"/>
      <c r="I5" s="32"/>
      <c r="J5" s="33"/>
      <c r="K5" s="36"/>
      <c r="L5" s="32"/>
      <c r="M5" s="33"/>
      <c r="N5" s="36"/>
      <c r="O5" s="32"/>
      <c r="P5" s="33"/>
      <c r="Q5" s="36"/>
      <c r="R5" s="32"/>
      <c r="S5" s="33"/>
      <c r="T5" s="36"/>
      <c r="U5" s="32"/>
      <c r="V5" s="33"/>
      <c r="W5" s="36"/>
      <c r="X5" s="32"/>
      <c r="Y5" s="33"/>
      <c r="Z5" s="36"/>
      <c r="AA5" s="32"/>
      <c r="AB5" s="33"/>
      <c r="AC5" s="36"/>
      <c r="AD5" s="32"/>
      <c r="AE5" s="33"/>
      <c r="AF5" s="36"/>
      <c r="AG5" s="32"/>
      <c r="AH5" s="33"/>
      <c r="AI5" s="36"/>
      <c r="AJ5" s="32"/>
      <c r="AK5" s="33"/>
      <c r="AL5" s="36"/>
      <c r="AM5" s="32"/>
      <c r="AN5" s="33"/>
      <c r="AO5" s="36"/>
      <c r="AP5" s="32"/>
      <c r="AQ5" s="33"/>
      <c r="AR5" s="36"/>
      <c r="AS5" s="32"/>
      <c r="AT5" s="33"/>
      <c r="AU5" s="36"/>
    </row>
    <row r="6" spans="1:79" s="7" customFormat="1">
      <c r="A6" s="15" t="s">
        <v>4</v>
      </c>
      <c r="B6" s="11" t="s">
        <v>5</v>
      </c>
      <c r="C6" s="12"/>
      <c r="D6" s="13"/>
      <c r="E6" s="14"/>
      <c r="F6" s="12"/>
      <c r="G6" s="13"/>
      <c r="H6" s="14"/>
      <c r="I6" s="15"/>
      <c r="J6" s="13"/>
      <c r="K6" s="14"/>
      <c r="L6" s="15">
        <v>1</v>
      </c>
      <c r="M6" s="13">
        <v>1</v>
      </c>
      <c r="N6" s="14">
        <f>M6/L6</f>
        <v>1</v>
      </c>
      <c r="O6" s="15"/>
      <c r="P6" s="13"/>
      <c r="Q6" s="14"/>
      <c r="R6" s="15"/>
      <c r="S6" s="13"/>
      <c r="T6" s="14"/>
      <c r="U6" s="15">
        <v>3</v>
      </c>
      <c r="V6" s="13">
        <v>1</v>
      </c>
      <c r="W6" s="14">
        <f>V6/U6</f>
        <v>0.33333333333333331</v>
      </c>
      <c r="X6" s="15">
        <v>3</v>
      </c>
      <c r="Y6" s="13">
        <v>1</v>
      </c>
      <c r="Z6" s="14">
        <f>Y6/X6</f>
        <v>0.33333333333333331</v>
      </c>
      <c r="AA6" s="15"/>
      <c r="AB6" s="13"/>
      <c r="AC6" s="14"/>
      <c r="AD6" s="15"/>
      <c r="AE6" s="13"/>
      <c r="AF6" s="14"/>
      <c r="AG6" s="15"/>
      <c r="AH6" s="13"/>
      <c r="AI6" s="14"/>
      <c r="AJ6" s="15"/>
      <c r="AK6" s="13"/>
      <c r="AL6" s="14"/>
      <c r="AM6" s="15"/>
      <c r="AN6" s="13"/>
      <c r="AO6" s="14"/>
      <c r="AP6" s="15"/>
      <c r="AQ6" s="13"/>
      <c r="AR6" s="14"/>
      <c r="AS6" s="29">
        <f>O6+R6+U6+X6+AA6+AD6+AG6+AJ6+AM6+AP6</f>
        <v>6</v>
      </c>
      <c r="AT6" s="30">
        <f>P6+S6+V6+Y6+AB6+AE6+AH6+AK6+AN6+AQ6</f>
        <v>2</v>
      </c>
      <c r="AU6" s="31">
        <f>AT6/AS6</f>
        <v>0.33333333333333331</v>
      </c>
    </row>
    <row r="7" spans="1:79" s="39" customFormat="1">
      <c r="A7" s="32" t="s">
        <v>6</v>
      </c>
      <c r="B7" s="33" t="s">
        <v>7</v>
      </c>
      <c r="C7" s="34">
        <v>5</v>
      </c>
      <c r="D7" s="35">
        <v>2</v>
      </c>
      <c r="E7" s="36">
        <f>D7/C7</f>
        <v>0.4</v>
      </c>
      <c r="F7" s="34">
        <v>8</v>
      </c>
      <c r="G7" s="35">
        <v>4</v>
      </c>
      <c r="H7" s="36">
        <f t="shared" ref="H7:H19" si="0">G7/F7</f>
        <v>0.5</v>
      </c>
      <c r="I7" s="32">
        <v>4</v>
      </c>
      <c r="J7" s="35">
        <v>1</v>
      </c>
      <c r="K7" s="36">
        <f t="shared" ref="K7:K19" si="1">J7/I7</f>
        <v>0.25</v>
      </c>
      <c r="L7" s="32">
        <v>6</v>
      </c>
      <c r="M7" s="35">
        <v>3</v>
      </c>
      <c r="N7" s="36">
        <f t="shared" ref="N7:N16" si="2">M7/L7</f>
        <v>0.5</v>
      </c>
      <c r="O7" s="32">
        <v>2</v>
      </c>
      <c r="P7" s="35"/>
      <c r="Q7" s="36">
        <f>P7/O7</f>
        <v>0</v>
      </c>
      <c r="R7" s="32">
        <v>2</v>
      </c>
      <c r="S7" s="35"/>
      <c r="T7" s="36">
        <f>S7/R7</f>
        <v>0</v>
      </c>
      <c r="U7" s="32">
        <v>9</v>
      </c>
      <c r="V7" s="35">
        <v>6</v>
      </c>
      <c r="W7" s="36">
        <f>V7/U7</f>
        <v>0.66666666666666663</v>
      </c>
      <c r="X7" s="32">
        <v>9</v>
      </c>
      <c r="Y7" s="35">
        <v>6</v>
      </c>
      <c r="Z7" s="36">
        <f>Y7/X7</f>
        <v>0.66666666666666663</v>
      </c>
      <c r="AA7" s="32">
        <v>11</v>
      </c>
      <c r="AB7" s="35">
        <v>4</v>
      </c>
      <c r="AC7" s="36">
        <f>AB7/AA7</f>
        <v>0.36363636363636365</v>
      </c>
      <c r="AD7" s="32">
        <v>11</v>
      </c>
      <c r="AE7" s="35">
        <v>6</v>
      </c>
      <c r="AF7" s="36">
        <f>AE7/AD7</f>
        <v>0.54545454545454541</v>
      </c>
      <c r="AG7" s="32">
        <v>9</v>
      </c>
      <c r="AH7" s="35">
        <v>4</v>
      </c>
      <c r="AI7" s="36">
        <f>AH7/AG7</f>
        <v>0.44444444444444442</v>
      </c>
      <c r="AJ7" s="32">
        <v>17</v>
      </c>
      <c r="AK7" s="35">
        <v>10</v>
      </c>
      <c r="AL7" s="36">
        <f>AK7/AJ7</f>
        <v>0.58823529411764708</v>
      </c>
      <c r="AM7" s="32">
        <v>13</v>
      </c>
      <c r="AN7" s="35">
        <v>5</v>
      </c>
      <c r="AO7" s="36">
        <f>AN7/AM7</f>
        <v>0.38461538461538464</v>
      </c>
      <c r="AP7" s="32">
        <v>13</v>
      </c>
      <c r="AQ7" s="35">
        <v>3</v>
      </c>
      <c r="AR7" s="36">
        <f>AQ7/AP7</f>
        <v>0.23076923076923078</v>
      </c>
      <c r="AS7" s="37">
        <f t="shared" ref="AS7:AS19" si="3">O7+R7+U7+X7+AA7+AD7+AG7+AJ7+AM7+AP7</f>
        <v>96</v>
      </c>
      <c r="AT7" s="38">
        <f t="shared" ref="AT7:AT21" si="4">P7+S7+V7+Y7+AB7+AE7+AH7+AK7+AN7+AQ7</f>
        <v>44</v>
      </c>
      <c r="AU7" s="36">
        <f t="shared" ref="AU7:AU20" si="5">AT7/AS7</f>
        <v>0.45833333333333331</v>
      </c>
    </row>
    <row r="8" spans="1:79" s="7" customFormat="1" hidden="1">
      <c r="A8" s="15" t="s">
        <v>8</v>
      </c>
      <c r="B8" s="11" t="s">
        <v>9</v>
      </c>
      <c r="C8" s="12"/>
      <c r="D8" s="13"/>
      <c r="E8" s="14"/>
      <c r="F8" s="12"/>
      <c r="G8" s="13"/>
      <c r="H8" s="14"/>
      <c r="I8" s="15">
        <v>1</v>
      </c>
      <c r="J8" s="13">
        <v>1</v>
      </c>
      <c r="K8" s="14">
        <f t="shared" si="1"/>
        <v>1</v>
      </c>
      <c r="L8" s="15"/>
      <c r="M8" s="13"/>
      <c r="N8" s="14"/>
      <c r="O8" s="15"/>
      <c r="P8" s="13"/>
      <c r="Q8" s="14"/>
      <c r="R8" s="15"/>
      <c r="S8" s="13"/>
      <c r="T8" s="14"/>
      <c r="U8" s="15"/>
      <c r="V8" s="13"/>
      <c r="W8" s="14"/>
      <c r="X8" s="15"/>
      <c r="Y8" s="13"/>
      <c r="Z8" s="14"/>
      <c r="AA8" s="15"/>
      <c r="AB8" s="13"/>
      <c r="AC8" s="14"/>
      <c r="AD8" s="15"/>
      <c r="AE8" s="13"/>
      <c r="AF8" s="14"/>
      <c r="AG8" s="15"/>
      <c r="AH8" s="13"/>
      <c r="AI8" s="14"/>
      <c r="AJ8" s="15"/>
      <c r="AK8" s="13"/>
      <c r="AL8" s="14"/>
      <c r="AM8" s="15"/>
      <c r="AN8" s="13"/>
      <c r="AO8" s="14"/>
      <c r="AP8" s="15"/>
      <c r="AQ8" s="13"/>
      <c r="AR8" s="14"/>
      <c r="AS8" s="29">
        <f t="shared" si="3"/>
        <v>0</v>
      </c>
      <c r="AT8" s="30">
        <f t="shared" si="4"/>
        <v>0</v>
      </c>
      <c r="AU8" s="14" t="e">
        <f t="shared" si="5"/>
        <v>#DIV/0!</v>
      </c>
    </row>
    <row r="9" spans="1:79" s="39" customFormat="1" hidden="1">
      <c r="A9" s="32" t="s">
        <v>10</v>
      </c>
      <c r="B9" s="33" t="s">
        <v>11</v>
      </c>
      <c r="C9" s="34">
        <v>3</v>
      </c>
      <c r="D9" s="35"/>
      <c r="E9" s="36">
        <f t="shared" ref="E9:E19" si="6">D9/C9</f>
        <v>0</v>
      </c>
      <c r="F9" s="34">
        <v>4</v>
      </c>
      <c r="G9" s="35"/>
      <c r="H9" s="36">
        <f>G9/F9</f>
        <v>0</v>
      </c>
      <c r="I9" s="32">
        <v>1</v>
      </c>
      <c r="J9" s="35"/>
      <c r="K9" s="36">
        <f t="shared" si="1"/>
        <v>0</v>
      </c>
      <c r="L9" s="32"/>
      <c r="M9" s="35"/>
      <c r="N9" s="36"/>
      <c r="O9" s="32"/>
      <c r="P9" s="35"/>
      <c r="Q9" s="36"/>
      <c r="R9" s="32"/>
      <c r="S9" s="35"/>
      <c r="T9" s="36"/>
      <c r="U9" s="32"/>
      <c r="V9" s="35"/>
      <c r="W9" s="36"/>
      <c r="X9" s="32"/>
      <c r="Y9" s="35"/>
      <c r="Z9" s="36"/>
      <c r="AA9" s="32"/>
      <c r="AB9" s="35"/>
      <c r="AC9" s="36"/>
      <c r="AD9" s="32"/>
      <c r="AE9" s="35"/>
      <c r="AF9" s="36"/>
      <c r="AG9" s="32"/>
      <c r="AH9" s="35"/>
      <c r="AI9" s="36"/>
      <c r="AJ9" s="32"/>
      <c r="AK9" s="35"/>
      <c r="AL9" s="36"/>
      <c r="AM9" s="32"/>
      <c r="AN9" s="35"/>
      <c r="AO9" s="36"/>
      <c r="AP9" s="32"/>
      <c r="AQ9" s="35"/>
      <c r="AR9" s="36"/>
      <c r="AS9" s="37">
        <f t="shared" si="3"/>
        <v>0</v>
      </c>
      <c r="AT9" s="38">
        <f t="shared" si="4"/>
        <v>0</v>
      </c>
      <c r="AU9" s="36" t="e">
        <f t="shared" si="5"/>
        <v>#DIV/0!</v>
      </c>
    </row>
    <row r="10" spans="1:79" s="7" customFormat="1" hidden="1">
      <c r="A10" s="15" t="s">
        <v>12</v>
      </c>
      <c r="B10" s="11" t="s">
        <v>13</v>
      </c>
      <c r="C10" s="12"/>
      <c r="D10" s="13"/>
      <c r="E10" s="14"/>
      <c r="F10" s="12"/>
      <c r="G10" s="13"/>
      <c r="H10" s="14"/>
      <c r="I10" s="15">
        <v>5</v>
      </c>
      <c r="J10" s="13">
        <v>3</v>
      </c>
      <c r="K10" s="14">
        <f t="shared" si="1"/>
        <v>0.6</v>
      </c>
      <c r="L10" s="15"/>
      <c r="M10" s="13"/>
      <c r="N10" s="14"/>
      <c r="O10" s="15"/>
      <c r="P10" s="13"/>
      <c r="Q10" s="14"/>
      <c r="R10" s="15"/>
      <c r="S10" s="13"/>
      <c r="T10" s="14"/>
      <c r="U10" s="15"/>
      <c r="V10" s="13"/>
      <c r="W10" s="14"/>
      <c r="X10" s="15"/>
      <c r="Y10" s="13"/>
      <c r="Z10" s="14"/>
      <c r="AA10" s="15"/>
      <c r="AB10" s="13"/>
      <c r="AC10" s="14"/>
      <c r="AD10" s="15"/>
      <c r="AE10" s="13"/>
      <c r="AF10" s="14"/>
      <c r="AG10" s="15"/>
      <c r="AH10" s="13"/>
      <c r="AI10" s="14"/>
      <c r="AJ10" s="15"/>
      <c r="AK10" s="13"/>
      <c r="AL10" s="14"/>
      <c r="AM10" s="15"/>
      <c r="AN10" s="13"/>
      <c r="AO10" s="14"/>
      <c r="AP10" s="15"/>
      <c r="AQ10" s="13"/>
      <c r="AR10" s="14"/>
      <c r="AS10" s="29">
        <f t="shared" si="3"/>
        <v>0</v>
      </c>
      <c r="AT10" s="30">
        <f t="shared" si="4"/>
        <v>0</v>
      </c>
      <c r="AU10" s="14" t="e">
        <f t="shared" si="5"/>
        <v>#DIV/0!</v>
      </c>
    </row>
    <row r="11" spans="1:79" s="7" customFormat="1">
      <c r="A11" s="15" t="s">
        <v>14</v>
      </c>
      <c r="B11" s="11" t="s">
        <v>15</v>
      </c>
      <c r="C11" s="42">
        <v>4</v>
      </c>
      <c r="D11" s="43">
        <v>1</v>
      </c>
      <c r="E11" s="31">
        <f t="shared" si="6"/>
        <v>0.25</v>
      </c>
      <c r="F11" s="42">
        <v>1</v>
      </c>
      <c r="G11" s="43">
        <v>1</v>
      </c>
      <c r="H11" s="31">
        <f t="shared" si="0"/>
        <v>1</v>
      </c>
      <c r="I11" s="15"/>
      <c r="J11" s="43"/>
      <c r="K11" s="31"/>
      <c r="L11" s="15">
        <v>1</v>
      </c>
      <c r="M11" s="43">
        <v>1</v>
      </c>
      <c r="N11" s="31">
        <f t="shared" si="2"/>
        <v>1</v>
      </c>
      <c r="O11" s="15">
        <v>1</v>
      </c>
      <c r="P11" s="43"/>
      <c r="Q11" s="31">
        <f>P11/O11</f>
        <v>0</v>
      </c>
      <c r="R11" s="15">
        <v>2</v>
      </c>
      <c r="S11" s="43">
        <v>1</v>
      </c>
      <c r="T11" s="31">
        <f>S11/R11</f>
        <v>0.5</v>
      </c>
      <c r="U11" s="15"/>
      <c r="V11" s="43"/>
      <c r="W11" s="31"/>
      <c r="X11" s="15">
        <v>1</v>
      </c>
      <c r="Y11" s="43">
        <v>1</v>
      </c>
      <c r="Z11" s="31">
        <f>Y11/X11</f>
        <v>1</v>
      </c>
      <c r="AA11" s="15">
        <v>2</v>
      </c>
      <c r="AB11" s="43">
        <v>1</v>
      </c>
      <c r="AC11" s="31">
        <f>AB11/AA11</f>
        <v>0.5</v>
      </c>
      <c r="AD11" s="15">
        <v>3</v>
      </c>
      <c r="AE11" s="43"/>
      <c r="AF11" s="31">
        <f>AE11/AD11</f>
        <v>0</v>
      </c>
      <c r="AG11" s="15">
        <v>1</v>
      </c>
      <c r="AH11" s="43">
        <v>0</v>
      </c>
      <c r="AI11" s="31">
        <f>AH11/AG11</f>
        <v>0</v>
      </c>
      <c r="AJ11" s="15"/>
      <c r="AK11" s="43">
        <v>0</v>
      </c>
      <c r="AL11" s="31"/>
      <c r="AM11" s="15"/>
      <c r="AN11" s="43"/>
      <c r="AO11" s="31"/>
      <c r="AP11" s="15"/>
      <c r="AQ11" s="43"/>
      <c r="AR11" s="31"/>
      <c r="AS11" s="29">
        <f t="shared" si="3"/>
        <v>10</v>
      </c>
      <c r="AT11" s="30">
        <f t="shared" si="4"/>
        <v>3</v>
      </c>
      <c r="AU11" s="31">
        <f t="shared" si="5"/>
        <v>0.3</v>
      </c>
    </row>
    <row r="12" spans="1:79" s="39" customFormat="1" ht="12.75" hidden="1" customHeight="1">
      <c r="A12" s="32" t="s">
        <v>16</v>
      </c>
      <c r="B12" s="33" t="s">
        <v>17</v>
      </c>
      <c r="C12" s="34">
        <v>271</v>
      </c>
      <c r="D12" s="35">
        <v>210</v>
      </c>
      <c r="E12" s="36">
        <f t="shared" si="6"/>
        <v>0.77490774907749083</v>
      </c>
      <c r="F12" s="34"/>
      <c r="G12" s="35"/>
      <c r="H12" s="36"/>
      <c r="I12" s="32"/>
      <c r="J12" s="35"/>
      <c r="K12" s="36"/>
      <c r="L12" s="32"/>
      <c r="M12" s="35"/>
      <c r="N12" s="36"/>
      <c r="O12" s="32"/>
      <c r="P12" s="35"/>
      <c r="Q12" s="36"/>
      <c r="R12" s="32"/>
      <c r="S12" s="35"/>
      <c r="T12" s="36"/>
      <c r="U12" s="32"/>
      <c r="V12" s="35"/>
      <c r="W12" s="36"/>
      <c r="X12" s="32"/>
      <c r="Y12" s="35"/>
      <c r="Z12" s="36"/>
      <c r="AA12" s="32"/>
      <c r="AB12" s="35"/>
      <c r="AC12" s="36"/>
      <c r="AD12" s="32"/>
      <c r="AE12" s="35"/>
      <c r="AF12" s="36"/>
      <c r="AG12" s="32"/>
      <c r="AH12" s="35"/>
      <c r="AI12" s="36"/>
      <c r="AJ12" s="32"/>
      <c r="AK12" s="35"/>
      <c r="AL12" s="36"/>
      <c r="AM12" s="32"/>
      <c r="AN12" s="35"/>
      <c r="AO12" s="36"/>
      <c r="AP12" s="32"/>
      <c r="AQ12" s="35"/>
      <c r="AR12" s="36"/>
      <c r="AS12" s="29">
        <f t="shared" si="3"/>
        <v>0</v>
      </c>
      <c r="AT12" s="30">
        <f t="shared" si="4"/>
        <v>0</v>
      </c>
      <c r="AU12" s="36" t="e">
        <f t="shared" si="5"/>
        <v>#DIV/0!</v>
      </c>
    </row>
    <row r="13" spans="1:79" s="39" customFormat="1">
      <c r="A13" s="32" t="s">
        <v>18</v>
      </c>
      <c r="B13" s="33" t="s">
        <v>19</v>
      </c>
      <c r="C13" s="44"/>
      <c r="D13" s="45"/>
      <c r="E13" s="46"/>
      <c r="F13" s="44">
        <v>252</v>
      </c>
      <c r="G13" s="45">
        <v>180</v>
      </c>
      <c r="H13" s="46">
        <f t="shared" si="0"/>
        <v>0.7142857142857143</v>
      </c>
      <c r="I13" s="32">
        <v>244</v>
      </c>
      <c r="J13" s="45">
        <v>178</v>
      </c>
      <c r="K13" s="46">
        <f t="shared" si="1"/>
        <v>0.72950819672131151</v>
      </c>
      <c r="L13" s="32">
        <v>240</v>
      </c>
      <c r="M13" s="45">
        <v>148</v>
      </c>
      <c r="N13" s="46">
        <f t="shared" si="2"/>
        <v>0.6166666666666667</v>
      </c>
      <c r="O13" s="32">
        <v>222</v>
      </c>
      <c r="P13" s="45">
        <v>153</v>
      </c>
      <c r="Q13" s="46">
        <f t="shared" ref="Q13:Q19" si="7">P13/O13</f>
        <v>0.68918918918918914</v>
      </c>
      <c r="R13" s="32">
        <v>322</v>
      </c>
      <c r="S13" s="45">
        <v>231</v>
      </c>
      <c r="T13" s="46">
        <f>S13/R13</f>
        <v>0.71739130434782605</v>
      </c>
      <c r="U13" s="32">
        <v>304</v>
      </c>
      <c r="V13" s="45">
        <v>219</v>
      </c>
      <c r="W13" s="46">
        <f>V13/U13</f>
        <v>0.72039473684210531</v>
      </c>
      <c r="X13" s="32">
        <v>283</v>
      </c>
      <c r="Y13" s="45">
        <v>209</v>
      </c>
      <c r="Z13" s="46">
        <f>Y13/X13</f>
        <v>0.7385159010600707</v>
      </c>
      <c r="AA13" s="32">
        <v>305</v>
      </c>
      <c r="AB13" s="45">
        <v>221</v>
      </c>
      <c r="AC13" s="46">
        <f>AB13/AA13</f>
        <v>0.72459016393442621</v>
      </c>
      <c r="AD13" s="32">
        <v>295</v>
      </c>
      <c r="AE13" s="45">
        <v>228</v>
      </c>
      <c r="AF13" s="46">
        <f>AE13/AD13</f>
        <v>0.77288135593220342</v>
      </c>
      <c r="AG13" s="32">
        <v>303</v>
      </c>
      <c r="AH13" s="45">
        <v>232</v>
      </c>
      <c r="AI13" s="46">
        <f>AH13/AG13</f>
        <v>0.76567656765676573</v>
      </c>
      <c r="AJ13" s="32">
        <v>281</v>
      </c>
      <c r="AK13" s="45">
        <v>212</v>
      </c>
      <c r="AL13" s="46">
        <f>AK13/AJ13</f>
        <v>0.75444839857651247</v>
      </c>
      <c r="AM13" s="32">
        <v>269</v>
      </c>
      <c r="AN13" s="45">
        <v>196</v>
      </c>
      <c r="AO13" s="46">
        <f>AN13/AM13</f>
        <v>0.72862453531598514</v>
      </c>
      <c r="AP13" s="32">
        <v>446</v>
      </c>
      <c r="AQ13" s="45">
        <v>319</v>
      </c>
      <c r="AR13" s="46">
        <f>AQ13/AP13</f>
        <v>0.7152466367713004</v>
      </c>
      <c r="AS13" s="37">
        <f t="shared" si="3"/>
        <v>3030</v>
      </c>
      <c r="AT13" s="38">
        <f t="shared" si="4"/>
        <v>2220</v>
      </c>
      <c r="AU13" s="46">
        <f t="shared" si="5"/>
        <v>0.73267326732673266</v>
      </c>
    </row>
    <row r="14" spans="1:79" s="7" customFormat="1">
      <c r="A14" s="15" t="s">
        <v>20</v>
      </c>
      <c r="B14" s="11" t="s">
        <v>21</v>
      </c>
      <c r="C14" s="42"/>
      <c r="D14" s="43"/>
      <c r="E14" s="31"/>
      <c r="F14" s="42"/>
      <c r="G14" s="43"/>
      <c r="H14" s="31"/>
      <c r="I14" s="15">
        <v>22</v>
      </c>
      <c r="J14" s="43">
        <v>12</v>
      </c>
      <c r="K14" s="31">
        <f>J14/I14</f>
        <v>0.54545454545454541</v>
      </c>
      <c r="L14" s="15">
        <v>19</v>
      </c>
      <c r="M14" s="43">
        <v>9</v>
      </c>
      <c r="N14" s="31">
        <f t="shared" si="2"/>
        <v>0.47368421052631576</v>
      </c>
      <c r="O14" s="15">
        <v>18</v>
      </c>
      <c r="P14" s="43">
        <v>9</v>
      </c>
      <c r="Q14" s="31">
        <f t="shared" si="7"/>
        <v>0.5</v>
      </c>
      <c r="R14" s="15">
        <v>22</v>
      </c>
      <c r="S14" s="43">
        <v>13</v>
      </c>
      <c r="T14" s="31">
        <f>S14/R14</f>
        <v>0.59090909090909094</v>
      </c>
      <c r="U14" s="15"/>
      <c r="V14" s="43"/>
      <c r="W14" s="31"/>
      <c r="X14" s="15"/>
      <c r="Y14" s="43"/>
      <c r="Z14" s="31"/>
      <c r="AA14" s="15"/>
      <c r="AB14" s="43"/>
      <c r="AC14" s="31"/>
      <c r="AD14" s="15"/>
      <c r="AE14" s="43"/>
      <c r="AF14" s="31"/>
      <c r="AG14" s="15"/>
      <c r="AH14" s="43"/>
      <c r="AI14" s="31"/>
      <c r="AJ14" s="15"/>
      <c r="AK14" s="43"/>
      <c r="AL14" s="31"/>
      <c r="AM14" s="15"/>
      <c r="AN14" s="43"/>
      <c r="AO14" s="31"/>
      <c r="AP14" s="15"/>
      <c r="AQ14" s="43"/>
      <c r="AR14" s="31"/>
      <c r="AS14" s="29">
        <f t="shared" si="3"/>
        <v>40</v>
      </c>
      <c r="AT14" s="30">
        <f t="shared" si="4"/>
        <v>22</v>
      </c>
      <c r="AU14" s="31">
        <f t="shared" si="5"/>
        <v>0.55000000000000004</v>
      </c>
    </row>
    <row r="15" spans="1:79" s="39" customFormat="1">
      <c r="A15" s="32" t="s">
        <v>22</v>
      </c>
      <c r="B15" s="33" t="s">
        <v>23</v>
      </c>
      <c r="C15" s="44">
        <v>59</v>
      </c>
      <c r="D15" s="45">
        <v>38</v>
      </c>
      <c r="E15" s="46">
        <f>D15/C15</f>
        <v>0.64406779661016944</v>
      </c>
      <c r="F15" s="44">
        <v>71</v>
      </c>
      <c r="G15" s="45">
        <v>46</v>
      </c>
      <c r="H15" s="46">
        <f t="shared" si="0"/>
        <v>0.647887323943662</v>
      </c>
      <c r="I15" s="32">
        <v>66</v>
      </c>
      <c r="J15" s="45">
        <v>43</v>
      </c>
      <c r="K15" s="46">
        <f t="shared" si="1"/>
        <v>0.65151515151515149</v>
      </c>
      <c r="L15" s="32">
        <v>51</v>
      </c>
      <c r="M15" s="45">
        <v>24</v>
      </c>
      <c r="N15" s="46">
        <f t="shared" si="2"/>
        <v>0.47058823529411764</v>
      </c>
      <c r="O15" s="32">
        <v>50</v>
      </c>
      <c r="P15" s="45">
        <v>28</v>
      </c>
      <c r="Q15" s="46">
        <f t="shared" si="7"/>
        <v>0.56000000000000005</v>
      </c>
      <c r="R15" s="32">
        <v>45</v>
      </c>
      <c r="S15" s="45">
        <v>26</v>
      </c>
      <c r="T15" s="46">
        <f>S15/R15</f>
        <v>0.57777777777777772</v>
      </c>
      <c r="U15" s="32">
        <v>92</v>
      </c>
      <c r="V15" s="45">
        <v>49</v>
      </c>
      <c r="W15" s="46">
        <f>V15/U15</f>
        <v>0.53260869565217395</v>
      </c>
      <c r="X15" s="32">
        <v>71</v>
      </c>
      <c r="Y15" s="45">
        <v>39</v>
      </c>
      <c r="Z15" s="46">
        <f>Y15/X15</f>
        <v>0.54929577464788737</v>
      </c>
      <c r="AA15" s="32">
        <v>96</v>
      </c>
      <c r="AB15" s="45">
        <v>46</v>
      </c>
      <c r="AC15" s="46">
        <f>AB15/AA15</f>
        <v>0.47916666666666669</v>
      </c>
      <c r="AD15" s="32">
        <v>109</v>
      </c>
      <c r="AE15" s="45">
        <v>64</v>
      </c>
      <c r="AF15" s="46">
        <f>AE15/AD15</f>
        <v>0.58715596330275233</v>
      </c>
      <c r="AG15" s="32">
        <v>114</v>
      </c>
      <c r="AH15" s="45">
        <v>60</v>
      </c>
      <c r="AI15" s="46">
        <f>AH15/AG15</f>
        <v>0.52631578947368418</v>
      </c>
      <c r="AJ15" s="32">
        <v>135</v>
      </c>
      <c r="AK15" s="45">
        <v>84</v>
      </c>
      <c r="AL15" s="46">
        <f>AK15/AJ15</f>
        <v>0.62222222222222223</v>
      </c>
      <c r="AM15" s="32">
        <v>109</v>
      </c>
      <c r="AN15" s="45">
        <v>59</v>
      </c>
      <c r="AO15" s="46">
        <f>AN15/AM15</f>
        <v>0.54128440366972475</v>
      </c>
      <c r="AP15" s="32">
        <v>120</v>
      </c>
      <c r="AQ15" s="45">
        <v>69</v>
      </c>
      <c r="AR15" s="46">
        <f>AQ15/AP15</f>
        <v>0.57499999999999996</v>
      </c>
      <c r="AS15" s="37">
        <f t="shared" si="3"/>
        <v>941</v>
      </c>
      <c r="AT15" s="38">
        <f t="shared" si="4"/>
        <v>524</v>
      </c>
      <c r="AU15" s="46">
        <f t="shared" si="5"/>
        <v>0.55685441020191284</v>
      </c>
    </row>
    <row r="16" spans="1:79" s="7" customFormat="1">
      <c r="A16" s="15" t="s">
        <v>24</v>
      </c>
      <c r="B16" s="11" t="s">
        <v>25</v>
      </c>
      <c r="C16" s="42"/>
      <c r="D16" s="43"/>
      <c r="E16" s="31"/>
      <c r="F16" s="42"/>
      <c r="G16" s="43"/>
      <c r="H16" s="31"/>
      <c r="I16" s="15">
        <v>12</v>
      </c>
      <c r="J16" s="43">
        <v>5</v>
      </c>
      <c r="K16" s="31">
        <f t="shared" si="1"/>
        <v>0.41666666666666669</v>
      </c>
      <c r="L16" s="15">
        <v>7</v>
      </c>
      <c r="M16" s="43">
        <v>2</v>
      </c>
      <c r="N16" s="31">
        <f t="shared" si="2"/>
        <v>0.2857142857142857</v>
      </c>
      <c r="O16" s="15">
        <v>12</v>
      </c>
      <c r="P16" s="43">
        <v>7</v>
      </c>
      <c r="Q16" s="31">
        <f t="shared" si="7"/>
        <v>0.58333333333333337</v>
      </c>
      <c r="R16" s="15">
        <v>8</v>
      </c>
      <c r="S16" s="43">
        <v>2</v>
      </c>
      <c r="T16" s="31">
        <f>S16/R16</f>
        <v>0.25</v>
      </c>
      <c r="U16" s="15">
        <v>7</v>
      </c>
      <c r="V16" s="43">
        <v>2</v>
      </c>
      <c r="W16" s="31">
        <f>V16/U16</f>
        <v>0.2857142857142857</v>
      </c>
      <c r="X16" s="15"/>
      <c r="Y16" s="43"/>
      <c r="Z16" s="31"/>
      <c r="AA16" s="15">
        <v>2</v>
      </c>
      <c r="AB16" s="43">
        <v>2</v>
      </c>
      <c r="AC16" s="31">
        <f>AB16/AA16</f>
        <v>1</v>
      </c>
      <c r="AD16" s="15"/>
      <c r="AE16" s="43"/>
      <c r="AF16" s="31"/>
      <c r="AG16" s="15"/>
      <c r="AH16" s="43"/>
      <c r="AI16" s="31"/>
      <c r="AJ16" s="15"/>
      <c r="AK16" s="43"/>
      <c r="AL16" s="31"/>
      <c r="AM16" s="15"/>
      <c r="AN16" s="43"/>
      <c r="AO16" s="31"/>
      <c r="AP16" s="15"/>
      <c r="AQ16" s="43"/>
      <c r="AR16" s="31"/>
      <c r="AS16" s="29">
        <f t="shared" si="3"/>
        <v>29</v>
      </c>
      <c r="AT16" s="30">
        <f t="shared" si="4"/>
        <v>13</v>
      </c>
      <c r="AU16" s="31">
        <f t="shared" si="5"/>
        <v>0.44827586206896552</v>
      </c>
    </row>
    <row r="17" spans="1:79" s="39" customFormat="1">
      <c r="A17" s="32" t="s">
        <v>37</v>
      </c>
      <c r="B17" s="33" t="s">
        <v>38</v>
      </c>
      <c r="C17" s="34"/>
      <c r="D17" s="35"/>
      <c r="E17" s="36"/>
      <c r="F17" s="34"/>
      <c r="G17" s="35"/>
      <c r="H17" s="36"/>
      <c r="I17" s="32"/>
      <c r="J17" s="35"/>
      <c r="K17" s="36"/>
      <c r="L17" s="32"/>
      <c r="M17" s="35"/>
      <c r="N17" s="36"/>
      <c r="O17" s="32"/>
      <c r="P17" s="35"/>
      <c r="Q17" s="36"/>
      <c r="R17" s="32"/>
      <c r="S17" s="35"/>
      <c r="T17" s="36"/>
      <c r="U17" s="32"/>
      <c r="V17" s="35"/>
      <c r="W17" s="36"/>
      <c r="X17" s="32"/>
      <c r="Y17" s="35"/>
      <c r="Z17" s="36"/>
      <c r="AA17" s="32"/>
      <c r="AB17" s="35"/>
      <c r="AC17" s="36"/>
      <c r="AD17" s="32"/>
      <c r="AE17" s="35"/>
      <c r="AF17" s="36"/>
      <c r="AG17" s="32"/>
      <c r="AH17" s="35"/>
      <c r="AI17" s="36"/>
      <c r="AJ17" s="32"/>
      <c r="AK17" s="35"/>
      <c r="AL17" s="36"/>
      <c r="AM17" s="32">
        <v>6</v>
      </c>
      <c r="AN17" s="35">
        <v>5</v>
      </c>
      <c r="AO17" s="46">
        <f>AN17/AM17</f>
        <v>0.83333333333333337</v>
      </c>
      <c r="AP17" s="32">
        <v>17</v>
      </c>
      <c r="AQ17" s="35">
        <v>8</v>
      </c>
      <c r="AR17" s="46">
        <f>AQ17/AP17</f>
        <v>0.47058823529411764</v>
      </c>
      <c r="AS17" s="37">
        <f t="shared" si="3"/>
        <v>23</v>
      </c>
      <c r="AT17" s="38">
        <f t="shared" si="4"/>
        <v>13</v>
      </c>
      <c r="AU17" s="36">
        <f t="shared" ref="AU17" si="8">AT17/AS17</f>
        <v>0.56521739130434778</v>
      </c>
    </row>
    <row r="18" spans="1:79" s="7" customFormat="1" hidden="1">
      <c r="A18" s="15" t="s">
        <v>26</v>
      </c>
      <c r="B18" s="11" t="s">
        <v>27</v>
      </c>
      <c r="C18" s="12">
        <v>69</v>
      </c>
      <c r="D18" s="13">
        <v>31</v>
      </c>
      <c r="E18" s="14">
        <f t="shared" si="6"/>
        <v>0.44927536231884058</v>
      </c>
      <c r="F18" s="12">
        <v>54</v>
      </c>
      <c r="G18" s="13">
        <v>27</v>
      </c>
      <c r="H18" s="14">
        <f t="shared" si="0"/>
        <v>0.5</v>
      </c>
      <c r="I18" s="15">
        <v>1</v>
      </c>
      <c r="J18" s="13"/>
      <c r="K18" s="14">
        <f t="shared" si="1"/>
        <v>0</v>
      </c>
      <c r="L18" s="15"/>
      <c r="M18" s="13"/>
      <c r="N18" s="14"/>
      <c r="O18" s="15"/>
      <c r="P18" s="13"/>
      <c r="Q18" s="14"/>
      <c r="R18" s="15"/>
      <c r="S18" s="13"/>
      <c r="T18" s="14"/>
      <c r="U18" s="15"/>
      <c r="V18" s="13"/>
      <c r="W18" s="14"/>
      <c r="X18" s="15"/>
      <c r="Y18" s="13"/>
      <c r="Z18" s="14"/>
      <c r="AA18" s="15"/>
      <c r="AB18" s="13"/>
      <c r="AC18" s="14"/>
      <c r="AD18" s="15"/>
      <c r="AE18" s="13"/>
      <c r="AF18" s="14"/>
      <c r="AG18" s="15"/>
      <c r="AH18" s="13"/>
      <c r="AI18" s="14"/>
      <c r="AJ18" s="15"/>
      <c r="AK18" s="13"/>
      <c r="AL18" s="14"/>
      <c r="AM18" s="15"/>
      <c r="AN18" s="13"/>
      <c r="AO18" s="14"/>
      <c r="AP18" s="15"/>
      <c r="AQ18" s="13"/>
      <c r="AR18" s="14"/>
      <c r="AS18" s="29">
        <f t="shared" si="3"/>
        <v>0</v>
      </c>
      <c r="AT18" s="30">
        <f t="shared" si="4"/>
        <v>0</v>
      </c>
      <c r="AU18" s="14" t="e">
        <f t="shared" si="5"/>
        <v>#DIV/0!</v>
      </c>
    </row>
    <row r="19" spans="1:79" s="7" customFormat="1">
      <c r="A19" s="15" t="s">
        <v>28</v>
      </c>
      <c r="B19" s="11" t="s">
        <v>29</v>
      </c>
      <c r="C19" s="42">
        <v>1</v>
      </c>
      <c r="D19" s="43">
        <v>1</v>
      </c>
      <c r="E19" s="31">
        <f t="shared" si="6"/>
        <v>1</v>
      </c>
      <c r="F19" s="42">
        <v>1</v>
      </c>
      <c r="G19" s="43">
        <v>1</v>
      </c>
      <c r="H19" s="31">
        <f t="shared" si="0"/>
        <v>1</v>
      </c>
      <c r="I19" s="15">
        <v>1</v>
      </c>
      <c r="J19" s="43">
        <v>1</v>
      </c>
      <c r="K19" s="31">
        <f t="shared" si="1"/>
        <v>1</v>
      </c>
      <c r="L19" s="15"/>
      <c r="M19" s="43"/>
      <c r="N19" s="31"/>
      <c r="O19" s="15">
        <v>2</v>
      </c>
      <c r="P19" s="43">
        <v>2</v>
      </c>
      <c r="Q19" s="31">
        <f t="shared" si="7"/>
        <v>1</v>
      </c>
      <c r="R19" s="15">
        <v>2</v>
      </c>
      <c r="S19" s="43"/>
      <c r="T19" s="31">
        <f>S19/R19</f>
        <v>0</v>
      </c>
      <c r="U19" s="15">
        <v>14</v>
      </c>
      <c r="V19" s="43">
        <v>4</v>
      </c>
      <c r="W19" s="31">
        <f>V19/U19</f>
        <v>0.2857142857142857</v>
      </c>
      <c r="X19" s="15">
        <v>10</v>
      </c>
      <c r="Y19" s="43">
        <v>5</v>
      </c>
      <c r="Z19" s="31">
        <f>Y19/X19</f>
        <v>0.5</v>
      </c>
      <c r="AA19" s="15">
        <v>19</v>
      </c>
      <c r="AB19" s="43">
        <v>5</v>
      </c>
      <c r="AC19" s="31">
        <f>AB19/AA19</f>
        <v>0.26315789473684209</v>
      </c>
      <c r="AD19" s="15">
        <v>10</v>
      </c>
      <c r="AE19" s="43">
        <v>5</v>
      </c>
      <c r="AF19" s="31">
        <f>AE19/AD19</f>
        <v>0.5</v>
      </c>
      <c r="AG19" s="15">
        <v>11</v>
      </c>
      <c r="AH19" s="43">
        <v>6</v>
      </c>
      <c r="AI19" s="31">
        <f>AH19/AG19</f>
        <v>0.54545454545454541</v>
      </c>
      <c r="AJ19" s="15">
        <v>20</v>
      </c>
      <c r="AK19" s="43">
        <v>9</v>
      </c>
      <c r="AL19" s="31">
        <f>AK19/AJ19</f>
        <v>0.45</v>
      </c>
      <c r="AM19" s="15">
        <v>20</v>
      </c>
      <c r="AN19" s="43">
        <v>13</v>
      </c>
      <c r="AO19" s="31">
        <f>AN19/AM19</f>
        <v>0.65</v>
      </c>
      <c r="AP19" s="15">
        <v>27</v>
      </c>
      <c r="AQ19" s="43">
        <v>12</v>
      </c>
      <c r="AR19" s="31">
        <f>AQ19/AP19</f>
        <v>0.44444444444444442</v>
      </c>
      <c r="AS19" s="29">
        <f t="shared" si="3"/>
        <v>135</v>
      </c>
      <c r="AT19" s="30">
        <f>P19+S19+V19+Y19+AB19+AE19+AH19+AK19+AN19+AQ19</f>
        <v>61</v>
      </c>
      <c r="AU19" s="31">
        <f t="shared" si="5"/>
        <v>0.45185185185185184</v>
      </c>
      <c r="AY19" s="7" t="s">
        <v>36</v>
      </c>
    </row>
    <row r="20" spans="1:79" s="39" customFormat="1" ht="13.5" thickBot="1">
      <c r="A20" s="32" t="s">
        <v>30</v>
      </c>
      <c r="B20" s="33" t="s">
        <v>31</v>
      </c>
      <c r="C20" s="44"/>
      <c r="D20" s="45"/>
      <c r="E20" s="46"/>
      <c r="F20" s="44"/>
      <c r="G20" s="45"/>
      <c r="H20" s="46"/>
      <c r="I20" s="32"/>
      <c r="J20" s="45"/>
      <c r="K20" s="46"/>
      <c r="L20" s="32"/>
      <c r="M20" s="45"/>
      <c r="N20" s="46"/>
      <c r="O20" s="32"/>
      <c r="P20" s="45"/>
      <c r="Q20" s="46"/>
      <c r="R20" s="32">
        <v>1</v>
      </c>
      <c r="S20" s="45"/>
      <c r="T20" s="46">
        <f>S20/R20</f>
        <v>0</v>
      </c>
      <c r="U20" s="32"/>
      <c r="V20" s="45"/>
      <c r="W20" s="46"/>
      <c r="X20" s="32"/>
      <c r="Y20" s="45"/>
      <c r="Z20" s="46"/>
      <c r="AA20" s="32"/>
      <c r="AB20" s="45"/>
      <c r="AC20" s="46"/>
      <c r="AD20" s="32"/>
      <c r="AE20" s="45"/>
      <c r="AF20" s="46"/>
      <c r="AG20" s="32"/>
      <c r="AH20" s="45"/>
      <c r="AI20" s="46"/>
      <c r="AJ20" s="32"/>
      <c r="AK20" s="45"/>
      <c r="AL20" s="46"/>
      <c r="AM20" s="32"/>
      <c r="AN20" s="45"/>
      <c r="AO20" s="46"/>
      <c r="AP20" s="32"/>
      <c r="AQ20" s="45"/>
      <c r="AR20" s="46"/>
      <c r="AS20" s="37">
        <f>O20+R20+U20+X20+AA20+AD20+AG20+AJ20+AM20+AP20</f>
        <v>1</v>
      </c>
      <c r="AT20" s="38">
        <f t="shared" si="4"/>
        <v>0</v>
      </c>
      <c r="AU20" s="46">
        <f t="shared" si="5"/>
        <v>0</v>
      </c>
    </row>
    <row r="21" spans="1:79" s="21" customFormat="1" ht="13.5" thickBot="1">
      <c r="A21" s="16" t="s">
        <v>0</v>
      </c>
      <c r="B21" s="17"/>
      <c r="C21" s="18">
        <f>SUM(C7:C20)</f>
        <v>412</v>
      </c>
      <c r="D21" s="19">
        <f>SUM(D7:D20)</f>
        <v>283</v>
      </c>
      <c r="E21" s="20">
        <f>D21/C21</f>
        <v>0.68689320388349517</v>
      </c>
      <c r="F21" s="18">
        <f>SUM(F6:F20)</f>
        <v>391</v>
      </c>
      <c r="G21" s="19">
        <f>SUM(G7:G20)</f>
        <v>259</v>
      </c>
      <c r="H21" s="20">
        <f>G21/F21</f>
        <v>0.66240409207161122</v>
      </c>
      <c r="I21" s="16">
        <f>SUM(I6:I19)</f>
        <v>357</v>
      </c>
      <c r="J21" s="19">
        <f>SUM(J7:J20)</f>
        <v>244</v>
      </c>
      <c r="K21" s="20">
        <f>J21/I21</f>
        <v>0.68347338935574231</v>
      </c>
      <c r="L21" s="16">
        <f>SUM(L6:L20)</f>
        <v>325</v>
      </c>
      <c r="M21" s="19">
        <f>SUM(M6:M20)</f>
        <v>188</v>
      </c>
      <c r="N21" s="20">
        <f>M21/L21</f>
        <v>0.57846153846153847</v>
      </c>
      <c r="O21" s="16">
        <f>SUM(O7:O20)</f>
        <v>307</v>
      </c>
      <c r="P21" s="19">
        <f>SUM(P7:P20)</f>
        <v>199</v>
      </c>
      <c r="Q21" s="20">
        <f>P21/O21</f>
        <v>0.64820846905537455</v>
      </c>
      <c r="R21" s="16">
        <f>SUM(R7:R20)</f>
        <v>404</v>
      </c>
      <c r="S21" s="19">
        <f>SUM(S7:S20)</f>
        <v>273</v>
      </c>
      <c r="T21" s="20">
        <f>S21/R21</f>
        <v>0.67574257425742579</v>
      </c>
      <c r="U21" s="16">
        <f>SUM(U6:U20)</f>
        <v>429</v>
      </c>
      <c r="V21" s="19">
        <f>SUM(V6:V20)</f>
        <v>281</v>
      </c>
      <c r="W21" s="20">
        <f>V21/U21</f>
        <v>0.65501165501165504</v>
      </c>
      <c r="X21" s="16">
        <f>SUM(X6:X20)</f>
        <v>377</v>
      </c>
      <c r="Y21" s="19">
        <f>SUM(Y6:Y20)</f>
        <v>261</v>
      </c>
      <c r="Z21" s="20">
        <f>Y21/X21</f>
        <v>0.69230769230769229</v>
      </c>
      <c r="AA21" s="16">
        <f>SUM(AA6:AA20)</f>
        <v>435</v>
      </c>
      <c r="AB21" s="19">
        <f>SUM(AB6:AB20)</f>
        <v>279</v>
      </c>
      <c r="AC21" s="20">
        <f>AB21/AA21</f>
        <v>0.64137931034482754</v>
      </c>
      <c r="AD21" s="16">
        <f>SUM(AD6:AD20)</f>
        <v>428</v>
      </c>
      <c r="AE21" s="19">
        <f>SUM(AE6:AE20)</f>
        <v>303</v>
      </c>
      <c r="AF21" s="20">
        <f>AE21/AD21</f>
        <v>0.70794392523364491</v>
      </c>
      <c r="AG21" s="16">
        <f>SUM(AG6:AG20)</f>
        <v>438</v>
      </c>
      <c r="AH21" s="19">
        <f>SUM(AH6:AH20)</f>
        <v>302</v>
      </c>
      <c r="AI21" s="20">
        <f>AH21/AG21</f>
        <v>0.68949771689497719</v>
      </c>
      <c r="AJ21" s="16">
        <f>SUM(AJ6:AJ20)</f>
        <v>453</v>
      </c>
      <c r="AK21" s="19">
        <f>SUM(AK6:AK20)</f>
        <v>315</v>
      </c>
      <c r="AL21" s="20">
        <f>AK21/AJ21</f>
        <v>0.69536423841059603</v>
      </c>
      <c r="AM21" s="16">
        <f>SUM(AM6:AM20)</f>
        <v>417</v>
      </c>
      <c r="AN21" s="19">
        <f>SUM(AN6:AN20)</f>
        <v>278</v>
      </c>
      <c r="AO21" s="20">
        <f>AN21/AM21</f>
        <v>0.66666666666666663</v>
      </c>
      <c r="AP21" s="16">
        <f>SUM(AP6:AP20)</f>
        <v>623</v>
      </c>
      <c r="AQ21" s="19">
        <f>SUM(AQ6:AQ20)</f>
        <v>411</v>
      </c>
      <c r="AR21" s="20">
        <f>AQ21/AP21</f>
        <v>0.6597110754414125</v>
      </c>
      <c r="AS21" s="47">
        <f>O21+R21+U21+X21+AA21+AD21+AG21+AJ21+AM21+AP21</f>
        <v>4311</v>
      </c>
      <c r="AT21" s="48">
        <f t="shared" si="4"/>
        <v>2902</v>
      </c>
      <c r="AU21" s="20">
        <f>AT21/AS21</f>
        <v>0.67316167942472749</v>
      </c>
      <c r="AV21" s="28">
        <f>SUM(AS6:AS20)</f>
        <v>4311</v>
      </c>
      <c r="AW21" s="28">
        <f>SUM(AT6:AT20)</f>
        <v>2902</v>
      </c>
    </row>
    <row r="22" spans="1:79" s="22" customFormat="1">
      <c r="E22" s="23"/>
      <c r="H22" s="23"/>
      <c r="K22" s="23"/>
      <c r="N22" s="23"/>
      <c r="Q22" s="23"/>
      <c r="T22" s="23"/>
      <c r="W22" s="23"/>
      <c r="Z22" s="23"/>
      <c r="AC22" s="23"/>
      <c r="AF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U22" s="23"/>
    </row>
    <row r="23" spans="1:79">
      <c r="A23" t="s">
        <v>35</v>
      </c>
      <c r="H23" s="24"/>
      <c r="I23" s="24"/>
      <c r="J23" s="24"/>
      <c r="K23" s="24"/>
      <c r="L23" s="24"/>
      <c r="M23" s="24"/>
      <c r="N23" s="2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>
      <c r="A24" s="41" t="s">
        <v>34</v>
      </c>
      <c r="B24" s="22"/>
      <c r="C24" s="22"/>
      <c r="D24" s="22"/>
      <c r="E24" s="23"/>
      <c r="F24" s="22"/>
      <c r="G24" s="22"/>
      <c r="H24" s="23"/>
      <c r="I24" s="22"/>
      <c r="J24" s="22"/>
      <c r="K24" s="23"/>
      <c r="L24" s="22"/>
      <c r="M24" s="22"/>
      <c r="N24" s="23"/>
      <c r="O24" s="22"/>
      <c r="P24" s="22"/>
      <c r="Q24" s="23"/>
      <c r="R24" s="22"/>
      <c r="S24" s="22"/>
      <c r="T24" s="23"/>
    </row>
  </sheetData>
  <mergeCells count="30">
    <mergeCell ref="AM2:AO2"/>
    <mergeCell ref="AN3:AO3"/>
    <mergeCell ref="AE3:AF3"/>
    <mergeCell ref="L2:N2"/>
    <mergeCell ref="O2:Q2"/>
    <mergeCell ref="R2:T2"/>
    <mergeCell ref="AA2:AC2"/>
    <mergeCell ref="M3:N3"/>
    <mergeCell ref="P3:Q3"/>
    <mergeCell ref="S3:T3"/>
    <mergeCell ref="V3:W3"/>
    <mergeCell ref="Y3:Z3"/>
    <mergeCell ref="AJ2:AL2"/>
    <mergeCell ref="AK3:AL3"/>
    <mergeCell ref="AT3:AU3"/>
    <mergeCell ref="AB3:AC3"/>
    <mergeCell ref="C2:E2"/>
    <mergeCell ref="F2:H2"/>
    <mergeCell ref="U2:W2"/>
    <mergeCell ref="X2:Z2"/>
    <mergeCell ref="AD2:AF2"/>
    <mergeCell ref="AS2:AU2"/>
    <mergeCell ref="I2:K2"/>
    <mergeCell ref="AG2:AI2"/>
    <mergeCell ref="AH3:AI3"/>
    <mergeCell ref="D3:E3"/>
    <mergeCell ref="G3:H3"/>
    <mergeCell ref="J3:K3"/>
    <mergeCell ref="AP2:AR2"/>
    <mergeCell ref="AQ3:AR3"/>
  </mergeCells>
  <phoneticPr fontId="4" type="noConversion"/>
  <pageMargins left="0.36" right="0.17" top="1" bottom="0.35" header="0.21" footer="0.18"/>
  <pageSetup scale="46" orientation="landscape" r:id="rId1"/>
  <headerFooter alignWithMargins="0">
    <oddHeader>&amp;L&amp;G&amp;C&amp;"Arial,Bold"&amp;12
Six Year Graduation Rates by Major and College of Full-time Baccalaureate Degree Seeking Students
College of Pharmacy and Health Sciences
2001-2010</oddHeader>
    <oddFooter>&amp;L&amp;"Arial,Italic"&amp;8Prepared by: Office of Institutional Research (cmg)&amp;R&amp;"Arial,Italic"&amp;8Based on data as of July 2016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PHARM</vt:lpstr>
      <vt:lpstr>PHARM!Print_Area</vt:lpstr>
    </vt:vector>
  </TitlesOfParts>
  <Company>St. John's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Marie Goodwin</dc:creator>
  <cp:lastModifiedBy>Christine Marie Goodwin</cp:lastModifiedBy>
  <cp:lastPrinted>2017-07-17T19:41:26Z</cp:lastPrinted>
  <dcterms:created xsi:type="dcterms:W3CDTF">2012-06-25T17:09:15Z</dcterms:created>
  <dcterms:modified xsi:type="dcterms:W3CDTF">2017-07-17T19:41:27Z</dcterms:modified>
</cp:coreProperties>
</file>