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actbook\retention\2016\Retention Rates\"/>
    </mc:Choice>
  </mc:AlternateContent>
  <bookViews>
    <workbookView xWindow="120" yWindow="45" windowWidth="15195" windowHeight="7680" tabRatio="597"/>
  </bookViews>
  <sheets>
    <sheet name="sjc" sheetId="1" r:id="rId1"/>
  </sheets>
  <definedNames>
    <definedName name="_xlnm.Print_Area" localSheetId="0">sjc!$A$1:$CD$145</definedName>
    <definedName name="_xlnm.Print_Titles" localSheetId="0">sjc!$A:$B</definedName>
  </definedNames>
  <calcPr calcId="152511"/>
</workbook>
</file>

<file path=xl/calcChain.xml><?xml version="1.0" encoding="utf-8"?>
<calcChain xmlns="http://schemas.openxmlformats.org/spreadsheetml/2006/main">
  <c r="BZ108" i="1" l="1"/>
  <c r="BZ101" i="1"/>
  <c r="BZ90" i="1"/>
  <c r="BZ87" i="1"/>
  <c r="BZ74" i="1"/>
  <c r="BZ72" i="1"/>
  <c r="BZ65" i="1"/>
  <c r="BZ63" i="1"/>
  <c r="BZ57" i="1"/>
  <c r="BZ49" i="1"/>
  <c r="BZ32" i="1"/>
  <c r="BZ5" i="1"/>
  <c r="BU146" i="1" l="1"/>
  <c r="BV87" i="1"/>
  <c r="BV88" i="1"/>
  <c r="BV142" i="1" s="1"/>
  <c r="BV89" i="1"/>
  <c r="BV90" i="1"/>
  <c r="BV91" i="1"/>
  <c r="BV94" i="1"/>
  <c r="BV95" i="1"/>
  <c r="BV97" i="1"/>
  <c r="BV100" i="1"/>
  <c r="BV101" i="1"/>
  <c r="BV102" i="1"/>
  <c r="BV103" i="1"/>
  <c r="BV104" i="1"/>
  <c r="BV106" i="1"/>
  <c r="BV107" i="1"/>
  <c r="BV108" i="1"/>
  <c r="BV110" i="1"/>
  <c r="BV111" i="1"/>
  <c r="BV113" i="1"/>
  <c r="BV114" i="1"/>
  <c r="BV115" i="1"/>
  <c r="BV116" i="1"/>
  <c r="BV121" i="1"/>
  <c r="BV122" i="1"/>
  <c r="BV124" i="1"/>
  <c r="BV125" i="1"/>
  <c r="BV126" i="1"/>
  <c r="BV127" i="1"/>
  <c r="BV128" i="1"/>
  <c r="BV130" i="1"/>
  <c r="BV131" i="1"/>
  <c r="BV132" i="1"/>
  <c r="BV133" i="1"/>
  <c r="BV134" i="1"/>
  <c r="BV135" i="1"/>
  <c r="BV137" i="1"/>
  <c r="BV138" i="1"/>
  <c r="BV141" i="1"/>
  <c r="BZ135" i="1"/>
  <c r="CA135" i="1"/>
  <c r="CB135" i="1" s="1"/>
  <c r="CC135" i="1"/>
  <c r="CD135" i="1" s="1"/>
  <c r="BU135" i="1"/>
  <c r="BW135" i="1"/>
  <c r="BX135" i="1"/>
  <c r="BY135" i="1" s="1"/>
  <c r="BU113" i="1"/>
  <c r="BU111" i="1"/>
  <c r="BU110" i="1"/>
  <c r="BU108" i="1"/>
  <c r="BU106" i="1"/>
  <c r="BU104" i="1"/>
  <c r="BU103" i="1"/>
  <c r="BU102" i="1"/>
  <c r="BU101" i="1"/>
  <c r="BU100" i="1"/>
  <c r="BU97" i="1"/>
  <c r="BU95" i="1"/>
  <c r="BU94" i="1"/>
  <c r="BU91" i="1"/>
  <c r="BU90" i="1"/>
  <c r="BU89" i="1"/>
  <c r="BU88" i="1"/>
  <c r="BU87" i="1"/>
  <c r="BU142" i="1" l="1"/>
  <c r="BW51" i="1"/>
  <c r="BX51" i="1"/>
  <c r="BY51" i="1" s="1"/>
  <c r="BX5" i="1"/>
  <c r="CC92" i="1"/>
  <c r="CC93" i="1"/>
  <c r="CC96" i="1"/>
  <c r="CC99" i="1"/>
  <c r="CC105" i="1"/>
  <c r="CC118" i="1"/>
  <c r="CC119" i="1"/>
  <c r="CC136" i="1"/>
  <c r="CC139" i="1"/>
  <c r="CC140" i="1"/>
  <c r="CA92" i="1"/>
  <c r="CA93" i="1"/>
  <c r="CA96" i="1"/>
  <c r="CA98" i="1"/>
  <c r="CA99" i="1"/>
  <c r="CA105" i="1"/>
  <c r="CA118" i="1"/>
  <c r="CA119" i="1"/>
  <c r="BZ92" i="1"/>
  <c r="BZ93" i="1"/>
  <c r="BZ96" i="1"/>
  <c r="BZ98" i="1"/>
  <c r="BZ99" i="1"/>
  <c r="BZ105" i="1"/>
  <c r="BZ118" i="1"/>
  <c r="BZ119" i="1"/>
  <c r="CC75" i="1"/>
  <c r="CA64" i="1"/>
  <c r="CA65" i="1"/>
  <c r="CA66" i="1"/>
  <c r="CA67" i="1"/>
  <c r="CA68" i="1"/>
  <c r="CA69" i="1"/>
  <c r="CA70" i="1"/>
  <c r="CA71" i="1"/>
  <c r="CA72" i="1"/>
  <c r="CA73" i="1"/>
  <c r="CA74" i="1"/>
  <c r="CA75" i="1"/>
  <c r="CA76" i="1"/>
  <c r="BZ64" i="1"/>
  <c r="BZ66" i="1"/>
  <c r="BZ67" i="1"/>
  <c r="BZ68" i="1"/>
  <c r="BZ69" i="1"/>
  <c r="BZ70" i="1"/>
  <c r="BZ71" i="1"/>
  <c r="BZ73" i="1"/>
  <c r="BZ75" i="1"/>
  <c r="BZ76" i="1"/>
  <c r="CA63" i="1"/>
  <c r="CC10" i="1" l="1"/>
  <c r="CC11" i="1"/>
  <c r="CC14" i="1"/>
  <c r="CC16" i="1"/>
  <c r="CC17" i="1"/>
  <c r="CC22" i="1"/>
  <c r="CC29" i="1"/>
  <c r="CC35" i="1"/>
  <c r="CC51" i="1"/>
  <c r="CC52" i="1"/>
  <c r="CD52" i="1" s="1"/>
  <c r="CC55" i="1"/>
  <c r="CA6" i="1"/>
  <c r="CA7" i="1"/>
  <c r="CA8" i="1"/>
  <c r="CB8" i="1" s="1"/>
  <c r="CA9" i="1"/>
  <c r="CA10" i="1"/>
  <c r="CA11" i="1"/>
  <c r="CA12" i="1"/>
  <c r="CB12" i="1" s="1"/>
  <c r="CA13" i="1"/>
  <c r="CA14" i="1"/>
  <c r="CA15" i="1"/>
  <c r="CA16" i="1"/>
  <c r="CB16" i="1" s="1"/>
  <c r="CA17" i="1"/>
  <c r="CA18" i="1"/>
  <c r="CA19" i="1"/>
  <c r="CA20" i="1"/>
  <c r="CB20" i="1" s="1"/>
  <c r="CA21" i="1"/>
  <c r="CA22" i="1"/>
  <c r="CA23" i="1"/>
  <c r="CA24" i="1"/>
  <c r="CA25" i="1"/>
  <c r="CA26" i="1"/>
  <c r="CA27" i="1"/>
  <c r="CA28" i="1"/>
  <c r="CA29" i="1"/>
  <c r="CA30" i="1"/>
  <c r="CA31" i="1"/>
  <c r="CA32" i="1"/>
  <c r="CA33" i="1"/>
  <c r="CA34" i="1"/>
  <c r="CA35" i="1"/>
  <c r="CA36" i="1"/>
  <c r="CB36" i="1" s="1"/>
  <c r="CA37" i="1"/>
  <c r="CA38" i="1"/>
  <c r="CB38" i="1" s="1"/>
  <c r="CA39" i="1"/>
  <c r="CA40" i="1"/>
  <c r="CA41" i="1"/>
  <c r="CA42" i="1"/>
  <c r="CA43" i="1"/>
  <c r="CA44" i="1"/>
  <c r="CA45" i="1"/>
  <c r="CA46" i="1"/>
  <c r="CA47" i="1"/>
  <c r="CA48" i="1"/>
  <c r="CA49" i="1"/>
  <c r="CA50" i="1"/>
  <c r="CA51" i="1"/>
  <c r="CA52" i="1"/>
  <c r="CA53" i="1"/>
  <c r="CA54" i="1"/>
  <c r="CA55" i="1"/>
  <c r="CA56" i="1"/>
  <c r="BZ6" i="1"/>
  <c r="BZ7" i="1"/>
  <c r="BZ8" i="1"/>
  <c r="BZ9" i="1"/>
  <c r="BZ10" i="1"/>
  <c r="BZ11" i="1"/>
  <c r="BZ12" i="1"/>
  <c r="BZ13" i="1"/>
  <c r="BZ14" i="1"/>
  <c r="BZ15" i="1"/>
  <c r="BZ16" i="1"/>
  <c r="BZ17" i="1"/>
  <c r="BZ18" i="1"/>
  <c r="BZ19" i="1"/>
  <c r="BZ20" i="1"/>
  <c r="BZ21" i="1"/>
  <c r="BZ22" i="1"/>
  <c r="BZ23" i="1"/>
  <c r="BZ24" i="1"/>
  <c r="BZ25" i="1"/>
  <c r="BZ26" i="1"/>
  <c r="BZ27" i="1"/>
  <c r="BZ28" i="1"/>
  <c r="BZ29" i="1"/>
  <c r="CB29" i="1" s="1"/>
  <c r="BZ30" i="1"/>
  <c r="BZ31" i="1"/>
  <c r="CB31" i="1" s="1"/>
  <c r="BZ33" i="1"/>
  <c r="BZ34" i="1"/>
  <c r="BZ35" i="1"/>
  <c r="BZ36" i="1"/>
  <c r="BZ37" i="1"/>
  <c r="BZ38" i="1"/>
  <c r="BZ39" i="1"/>
  <c r="BZ40" i="1"/>
  <c r="BZ41" i="1"/>
  <c r="BZ42" i="1"/>
  <c r="BZ43" i="1"/>
  <c r="CB43" i="1" s="1"/>
  <c r="BZ44" i="1"/>
  <c r="BZ45" i="1"/>
  <c r="BZ46" i="1"/>
  <c r="BZ47" i="1"/>
  <c r="BZ48" i="1"/>
  <c r="CB49" i="1"/>
  <c r="BZ50" i="1"/>
  <c r="BZ51" i="1"/>
  <c r="BZ52" i="1"/>
  <c r="BZ53" i="1"/>
  <c r="BZ54" i="1"/>
  <c r="BZ55" i="1"/>
  <c r="BZ56" i="1"/>
  <c r="CA5" i="1"/>
  <c r="BX94" i="1"/>
  <c r="BY94" i="1" s="1"/>
  <c r="BX90" i="1"/>
  <c r="BU127" i="1"/>
  <c r="BZ127" i="1" s="1"/>
  <c r="BU133" i="1"/>
  <c r="BX133" i="1" s="1"/>
  <c r="BY133" i="1" s="1"/>
  <c r="BU125" i="1"/>
  <c r="BZ125" i="1" s="1"/>
  <c r="BX111" i="1"/>
  <c r="BY111" i="1" s="1"/>
  <c r="BU122" i="1"/>
  <c r="BZ103" i="1"/>
  <c r="BU116" i="1"/>
  <c r="BW49" i="1"/>
  <c r="BX49" i="1"/>
  <c r="BY49" i="1" s="1"/>
  <c r="BW43" i="1"/>
  <c r="BX43" i="1"/>
  <c r="CC43" i="1" s="1"/>
  <c r="BW41" i="1"/>
  <c r="BX41" i="1"/>
  <c r="CC41" i="1" s="1"/>
  <c r="BY41" i="1"/>
  <c r="BW38" i="1"/>
  <c r="BX38" i="1"/>
  <c r="CC38" i="1" s="1"/>
  <c r="CD38" i="1" s="1"/>
  <c r="BW33" i="1"/>
  <c r="BX33" i="1"/>
  <c r="BY33" i="1" s="1"/>
  <c r="BW28" i="1"/>
  <c r="BX28" i="1"/>
  <c r="BY28" i="1" s="1"/>
  <c r="BW20" i="1"/>
  <c r="BX20" i="1"/>
  <c r="BX12" i="1"/>
  <c r="BY12" i="1" s="1"/>
  <c r="BW12" i="1"/>
  <c r="BW8" i="1"/>
  <c r="BX8" i="1"/>
  <c r="BY8" i="1" s="1"/>
  <c r="BW73" i="1"/>
  <c r="BX73" i="1"/>
  <c r="BY73" i="1" s="1"/>
  <c r="BW71" i="1"/>
  <c r="BX71" i="1"/>
  <c r="BU141" i="1"/>
  <c r="BU138" i="1"/>
  <c r="BU137" i="1"/>
  <c r="BX137" i="1" s="1"/>
  <c r="BY137" i="1" s="1"/>
  <c r="BU134" i="1"/>
  <c r="BU132" i="1"/>
  <c r="BX132" i="1" s="1"/>
  <c r="BY132" i="1" s="1"/>
  <c r="BU131" i="1"/>
  <c r="BU130" i="1"/>
  <c r="BX130" i="1" s="1"/>
  <c r="BY130" i="1" s="1"/>
  <c r="BU128" i="1"/>
  <c r="BU126" i="1"/>
  <c r="BX126" i="1" s="1"/>
  <c r="BY126" i="1" s="1"/>
  <c r="BU124" i="1"/>
  <c r="BU121" i="1"/>
  <c r="BU115" i="1"/>
  <c r="BU114" i="1"/>
  <c r="BX114" i="1" s="1"/>
  <c r="BY114" i="1" s="1"/>
  <c r="BU107" i="1"/>
  <c r="BW102" i="1"/>
  <c r="BX100" i="1"/>
  <c r="BY100" i="1" s="1"/>
  <c r="BX98" i="1"/>
  <c r="BY98" i="1" s="1"/>
  <c r="BV77" i="1"/>
  <c r="BU77" i="1"/>
  <c r="BX74" i="1"/>
  <c r="BY74" i="1" s="1"/>
  <c r="BW74" i="1"/>
  <c r="BX72" i="1"/>
  <c r="BY72" i="1" s="1"/>
  <c r="BW72" i="1"/>
  <c r="BX70" i="1"/>
  <c r="BY70" i="1" s="1"/>
  <c r="BW70" i="1"/>
  <c r="BX69" i="1"/>
  <c r="BY69" i="1" s="1"/>
  <c r="BX67" i="1"/>
  <c r="BY67" i="1" s="1"/>
  <c r="BW67" i="1"/>
  <c r="BX66" i="1"/>
  <c r="BY66" i="1" s="1"/>
  <c r="BW66" i="1"/>
  <c r="BX65" i="1"/>
  <c r="BY65" i="1" s="1"/>
  <c r="BW65" i="1"/>
  <c r="BX64" i="1"/>
  <c r="BY64" i="1" s="1"/>
  <c r="BW64" i="1"/>
  <c r="BX63" i="1"/>
  <c r="BW63" i="1"/>
  <c r="BV57" i="1"/>
  <c r="BU57" i="1"/>
  <c r="BX56" i="1"/>
  <c r="BY56" i="1" s="1"/>
  <c r="BW56" i="1"/>
  <c r="BX54" i="1"/>
  <c r="BY54" i="1" s="1"/>
  <c r="BW54" i="1"/>
  <c r="BX53" i="1"/>
  <c r="BY53" i="1" s="1"/>
  <c r="BW53" i="1"/>
  <c r="BX50" i="1"/>
  <c r="BY50" i="1" s="1"/>
  <c r="BW50" i="1"/>
  <c r="BX48" i="1"/>
  <c r="BY48" i="1" s="1"/>
  <c r="BW48" i="1"/>
  <c r="BX47" i="1"/>
  <c r="BY47" i="1" s="1"/>
  <c r="BW47" i="1"/>
  <c r="BX46" i="1"/>
  <c r="BY46" i="1" s="1"/>
  <c r="BW46" i="1"/>
  <c r="BX44" i="1"/>
  <c r="BY44" i="1" s="1"/>
  <c r="BW44" i="1"/>
  <c r="BX42" i="1"/>
  <c r="BY42" i="1" s="1"/>
  <c r="BW42" i="1"/>
  <c r="BX40" i="1"/>
  <c r="BY40" i="1" s="1"/>
  <c r="BW40" i="1"/>
  <c r="BX37" i="1"/>
  <c r="BY37" i="1" s="1"/>
  <c r="BW37" i="1"/>
  <c r="BX32" i="1"/>
  <c r="BY32" i="1" s="1"/>
  <c r="BW32" i="1"/>
  <c r="BX31" i="1"/>
  <c r="BY31" i="1" s="1"/>
  <c r="BW31" i="1"/>
  <c r="BX30" i="1"/>
  <c r="BY30" i="1" s="1"/>
  <c r="BW30" i="1"/>
  <c r="BX27" i="1"/>
  <c r="BY27" i="1" s="1"/>
  <c r="BW27" i="1"/>
  <c r="BX25" i="1"/>
  <c r="BY25" i="1" s="1"/>
  <c r="BW25" i="1"/>
  <c r="BX24" i="1"/>
  <c r="BY24" i="1" s="1"/>
  <c r="BW24" i="1"/>
  <c r="BX23" i="1"/>
  <c r="BY23" i="1" s="1"/>
  <c r="BW23" i="1"/>
  <c r="BX21" i="1"/>
  <c r="BY21" i="1" s="1"/>
  <c r="BW21" i="1"/>
  <c r="BX19" i="1"/>
  <c r="BY19" i="1" s="1"/>
  <c r="BW19" i="1"/>
  <c r="BX18" i="1"/>
  <c r="BY18" i="1" s="1"/>
  <c r="BW18" i="1"/>
  <c r="BX15" i="1"/>
  <c r="BY15" i="1" s="1"/>
  <c r="BW15" i="1"/>
  <c r="BX13" i="1"/>
  <c r="BY13" i="1" s="1"/>
  <c r="BW13" i="1"/>
  <c r="BX9" i="1"/>
  <c r="BY9" i="1" s="1"/>
  <c r="BW9" i="1"/>
  <c r="BX7" i="1"/>
  <c r="BY7" i="1" s="1"/>
  <c r="BW7" i="1"/>
  <c r="BX6" i="1"/>
  <c r="BY6" i="1" s="1"/>
  <c r="BW6" i="1"/>
  <c r="BY5" i="1"/>
  <c r="BW5" i="1"/>
  <c r="CB119" i="1"/>
  <c r="CD119" i="1"/>
  <c r="BQ132" i="1"/>
  <c r="CA132" i="1" s="1"/>
  <c r="BP132" i="1"/>
  <c r="BQ123" i="1"/>
  <c r="BP123" i="1"/>
  <c r="BQ120" i="1"/>
  <c r="CA120" i="1" s="1"/>
  <c r="BP120" i="1"/>
  <c r="BZ120" i="1" s="1"/>
  <c r="BQ114" i="1"/>
  <c r="BP114" i="1"/>
  <c r="BQ95" i="1"/>
  <c r="BP95" i="1"/>
  <c r="BP110" i="1"/>
  <c r="BQ110" i="1"/>
  <c r="BQ141" i="1"/>
  <c r="BP141" i="1"/>
  <c r="BQ138" i="1"/>
  <c r="BP138" i="1"/>
  <c r="BQ137" i="1"/>
  <c r="BP137" i="1"/>
  <c r="BQ134" i="1"/>
  <c r="BP134" i="1"/>
  <c r="BQ131" i="1"/>
  <c r="BP131" i="1"/>
  <c r="BQ130" i="1"/>
  <c r="BP130" i="1"/>
  <c r="BQ128" i="1"/>
  <c r="BP128" i="1"/>
  <c r="BQ126" i="1"/>
  <c r="BP126" i="1"/>
  <c r="BQ124" i="1"/>
  <c r="BP124" i="1"/>
  <c r="BQ121" i="1"/>
  <c r="BP121" i="1"/>
  <c r="BQ117" i="1"/>
  <c r="BP117" i="1"/>
  <c r="BQ115" i="1"/>
  <c r="BP115" i="1"/>
  <c r="BQ113" i="1"/>
  <c r="BP113" i="1"/>
  <c r="BQ109" i="1"/>
  <c r="BP109" i="1"/>
  <c r="BQ108" i="1"/>
  <c r="BP108" i="1"/>
  <c r="BQ107" i="1"/>
  <c r="BP107" i="1"/>
  <c r="BQ106" i="1"/>
  <c r="BP106" i="1"/>
  <c r="BQ104" i="1"/>
  <c r="BP104" i="1"/>
  <c r="BQ102" i="1"/>
  <c r="BP102" i="1"/>
  <c r="BQ101" i="1"/>
  <c r="BP101" i="1"/>
  <c r="BQ100" i="1"/>
  <c r="BP100" i="1"/>
  <c r="BS98" i="1"/>
  <c r="BT98" i="1" s="1"/>
  <c r="BQ97" i="1"/>
  <c r="BP97" i="1"/>
  <c r="BQ91" i="1"/>
  <c r="BP91" i="1"/>
  <c r="BQ89" i="1"/>
  <c r="BP89" i="1"/>
  <c r="BQ88" i="1"/>
  <c r="BP88" i="1"/>
  <c r="BQ87" i="1"/>
  <c r="BP87" i="1"/>
  <c r="BR65" i="1"/>
  <c r="BS65" i="1"/>
  <c r="BT65" i="1" s="1"/>
  <c r="BR48" i="1"/>
  <c r="BS48" i="1"/>
  <c r="CC48" i="1" s="1"/>
  <c r="BR39" i="1"/>
  <c r="BS39" i="1"/>
  <c r="BT39" i="1" s="1"/>
  <c r="BS36" i="1"/>
  <c r="BT36" i="1" s="1"/>
  <c r="BR36" i="1"/>
  <c r="BS31" i="1"/>
  <c r="BT31" i="1" s="1"/>
  <c r="BR31" i="1"/>
  <c r="BS27" i="1"/>
  <c r="BR27" i="1"/>
  <c r="BT27" i="1"/>
  <c r="BR13" i="1"/>
  <c r="BS13" i="1"/>
  <c r="BT13" i="1" s="1"/>
  <c r="CB105" i="1"/>
  <c r="BQ77" i="1"/>
  <c r="BP77" i="1"/>
  <c r="BS74" i="1"/>
  <c r="BT74" i="1" s="1"/>
  <c r="BR74" i="1"/>
  <c r="BS72" i="1"/>
  <c r="BT72" i="1" s="1"/>
  <c r="BR72" i="1"/>
  <c r="BS70" i="1"/>
  <c r="BT70" i="1" s="1"/>
  <c r="BR70" i="1"/>
  <c r="BS69" i="1"/>
  <c r="BT69" i="1" s="1"/>
  <c r="BS68" i="1"/>
  <c r="BT68" i="1" s="1"/>
  <c r="BR68" i="1"/>
  <c r="BS67" i="1"/>
  <c r="BT67" i="1" s="1"/>
  <c r="BR67" i="1"/>
  <c r="BS66" i="1"/>
  <c r="BT66" i="1" s="1"/>
  <c r="BR66" i="1"/>
  <c r="BS64" i="1"/>
  <c r="BT64" i="1" s="1"/>
  <c r="BR64" i="1"/>
  <c r="BS63" i="1"/>
  <c r="BR63" i="1"/>
  <c r="BQ57" i="1"/>
  <c r="BQ146" i="1" s="1"/>
  <c r="BP57" i="1"/>
  <c r="BS56" i="1"/>
  <c r="BT56" i="1" s="1"/>
  <c r="BR56" i="1"/>
  <c r="BS54" i="1"/>
  <c r="BT54" i="1" s="1"/>
  <c r="BR54" i="1"/>
  <c r="BS53" i="1"/>
  <c r="BT53" i="1" s="1"/>
  <c r="BR53" i="1"/>
  <c r="BS50" i="1"/>
  <c r="BT50" i="1" s="1"/>
  <c r="BR50" i="1"/>
  <c r="BS47" i="1"/>
  <c r="BT47" i="1" s="1"/>
  <c r="BR47" i="1"/>
  <c r="BS46" i="1"/>
  <c r="BT46" i="1" s="1"/>
  <c r="BR46" i="1"/>
  <c r="BS44" i="1"/>
  <c r="BT44" i="1" s="1"/>
  <c r="BR44" i="1"/>
  <c r="BS42" i="1"/>
  <c r="BT42" i="1" s="1"/>
  <c r="BR42" i="1"/>
  <c r="BS40" i="1"/>
  <c r="BT40" i="1" s="1"/>
  <c r="BR40" i="1"/>
  <c r="BS37" i="1"/>
  <c r="BT37" i="1" s="1"/>
  <c r="BR37" i="1"/>
  <c r="BS34" i="1"/>
  <c r="BT34" i="1" s="1"/>
  <c r="BR34" i="1"/>
  <c r="BS32" i="1"/>
  <c r="BR32" i="1"/>
  <c r="BS30" i="1"/>
  <c r="BT30" i="1" s="1"/>
  <c r="BR30" i="1"/>
  <c r="BS26" i="1"/>
  <c r="BT26" i="1" s="1"/>
  <c r="BR26" i="1"/>
  <c r="BS25" i="1"/>
  <c r="BT25" i="1" s="1"/>
  <c r="BR25" i="1"/>
  <c r="BS24" i="1"/>
  <c r="BR24" i="1"/>
  <c r="BS23" i="1"/>
  <c r="BT23" i="1" s="1"/>
  <c r="BR23" i="1"/>
  <c r="BS21" i="1"/>
  <c r="BR21" i="1"/>
  <c r="BS19" i="1"/>
  <c r="BT19" i="1" s="1"/>
  <c r="BR19" i="1"/>
  <c r="BS18" i="1"/>
  <c r="BR18" i="1"/>
  <c r="BS15" i="1"/>
  <c r="BT15" i="1" s="1"/>
  <c r="BR15" i="1"/>
  <c r="BS9" i="1"/>
  <c r="BT9" i="1" s="1"/>
  <c r="BR9" i="1"/>
  <c r="BS7" i="1"/>
  <c r="BT7" i="1" s="1"/>
  <c r="BR7" i="1"/>
  <c r="BS6" i="1"/>
  <c r="BT6" i="1" s="1"/>
  <c r="BR6" i="1"/>
  <c r="BS5" i="1"/>
  <c r="BR5" i="1"/>
  <c r="CB98" i="1"/>
  <c r="BN56" i="1"/>
  <c r="BO56" i="1" s="1"/>
  <c r="BN7" i="1"/>
  <c r="BO7" i="1" s="1"/>
  <c r="BN98" i="1"/>
  <c r="BN64" i="1"/>
  <c r="BO64" i="1" s="1"/>
  <c r="BN66" i="1"/>
  <c r="BO66" i="1" s="1"/>
  <c r="BN67" i="1"/>
  <c r="BO67" i="1" s="1"/>
  <c r="BN68" i="1"/>
  <c r="BO68" i="1" s="1"/>
  <c r="BN69" i="1"/>
  <c r="CC69" i="1" s="1"/>
  <c r="BN70" i="1"/>
  <c r="BO70" i="1" s="1"/>
  <c r="BN72" i="1"/>
  <c r="BO72" i="1" s="1"/>
  <c r="BN74" i="1"/>
  <c r="BO74" i="1" s="1"/>
  <c r="BN76" i="1"/>
  <c r="CC76" i="1" s="1"/>
  <c r="BL117" i="1"/>
  <c r="BK117" i="1"/>
  <c r="BZ117" i="1" s="1"/>
  <c r="BL133" i="1"/>
  <c r="BK133" i="1"/>
  <c r="BZ133" i="1" s="1"/>
  <c r="BL112" i="1"/>
  <c r="CA112" i="1" s="1"/>
  <c r="BK112" i="1"/>
  <c r="BZ112" i="1" s="1"/>
  <c r="BN28" i="1"/>
  <c r="BO28" i="1" s="1"/>
  <c r="BN29" i="1"/>
  <c r="BM49" i="1"/>
  <c r="BN49" i="1"/>
  <c r="BM34" i="1"/>
  <c r="BN34" i="1"/>
  <c r="BO34" i="1" s="1"/>
  <c r="BM29" i="1"/>
  <c r="BN24" i="1"/>
  <c r="BO24" i="1" s="1"/>
  <c r="BL141" i="1"/>
  <c r="BK141" i="1"/>
  <c r="BL138" i="1"/>
  <c r="BK138" i="1"/>
  <c r="BL137" i="1"/>
  <c r="BK137" i="1"/>
  <c r="BL134" i="1"/>
  <c r="BN134" i="1" s="1"/>
  <c r="BO134" i="1" s="1"/>
  <c r="BK134" i="1"/>
  <c r="BL131" i="1"/>
  <c r="BK131" i="1"/>
  <c r="BL130" i="1"/>
  <c r="BK130" i="1"/>
  <c r="BL128" i="1"/>
  <c r="BK128" i="1"/>
  <c r="BL126" i="1"/>
  <c r="BK126" i="1"/>
  <c r="BL124" i="1"/>
  <c r="BK124" i="1"/>
  <c r="BL121" i="1"/>
  <c r="BK121" i="1"/>
  <c r="BL115" i="1"/>
  <c r="BK115" i="1"/>
  <c r="BL114" i="1"/>
  <c r="BL113" i="1"/>
  <c r="BK113" i="1"/>
  <c r="BL111" i="1"/>
  <c r="BK111" i="1"/>
  <c r="BL109" i="1"/>
  <c r="BM109" i="1" s="1"/>
  <c r="BK109" i="1"/>
  <c r="BL108" i="1"/>
  <c r="BN108" i="1" s="1"/>
  <c r="BO108" i="1" s="1"/>
  <c r="BK108" i="1"/>
  <c r="BL107" i="1"/>
  <c r="BM107" i="1" s="1"/>
  <c r="BK107" i="1"/>
  <c r="BL106" i="1"/>
  <c r="BK106" i="1"/>
  <c r="BL104" i="1"/>
  <c r="BK104" i="1"/>
  <c r="BL102" i="1"/>
  <c r="BK102" i="1"/>
  <c r="BL101" i="1"/>
  <c r="BK101" i="1"/>
  <c r="BL100" i="1"/>
  <c r="BK100" i="1"/>
  <c r="BL97" i="1"/>
  <c r="BK97" i="1"/>
  <c r="BL94" i="1"/>
  <c r="BK94" i="1"/>
  <c r="BL91" i="1"/>
  <c r="BK91" i="1"/>
  <c r="BL89" i="1"/>
  <c r="BK89" i="1"/>
  <c r="BL88" i="1"/>
  <c r="BK88" i="1"/>
  <c r="BL87" i="1"/>
  <c r="BK87" i="1"/>
  <c r="BL77" i="1"/>
  <c r="BK77" i="1"/>
  <c r="BM76" i="1"/>
  <c r="BM74" i="1"/>
  <c r="BM72" i="1"/>
  <c r="BM70" i="1"/>
  <c r="BM68" i="1"/>
  <c r="BM67" i="1"/>
  <c r="BM66" i="1"/>
  <c r="BM64" i="1"/>
  <c r="BN63" i="1"/>
  <c r="BM63" i="1"/>
  <c r="BL57" i="1"/>
  <c r="BK57" i="1"/>
  <c r="BM57" i="1" s="1"/>
  <c r="BM56" i="1"/>
  <c r="BN54" i="1"/>
  <c r="BO54" i="1" s="1"/>
  <c r="BM54" i="1"/>
  <c r="BN53" i="1"/>
  <c r="BO53" i="1" s="1"/>
  <c r="BM53" i="1"/>
  <c r="BN50" i="1"/>
  <c r="BO50" i="1" s="1"/>
  <c r="BM50" i="1"/>
  <c r="BN47" i="1"/>
  <c r="BO47" i="1" s="1"/>
  <c r="BM47" i="1"/>
  <c r="BN46" i="1"/>
  <c r="BO46" i="1" s="1"/>
  <c r="BM46" i="1"/>
  <c r="BN44" i="1"/>
  <c r="BO44" i="1" s="1"/>
  <c r="BM44" i="1"/>
  <c r="BN42" i="1"/>
  <c r="BO42" i="1" s="1"/>
  <c r="BM42" i="1"/>
  <c r="BN40" i="1"/>
  <c r="BO40" i="1" s="1"/>
  <c r="BM40" i="1"/>
  <c r="BN37" i="1"/>
  <c r="BO37" i="1" s="1"/>
  <c r="BM37" i="1"/>
  <c r="BN32" i="1"/>
  <c r="BO32" i="1" s="1"/>
  <c r="BM32" i="1"/>
  <c r="BN30" i="1"/>
  <c r="BO30" i="1" s="1"/>
  <c r="BM30" i="1"/>
  <c r="BM28" i="1"/>
  <c r="BN26" i="1"/>
  <c r="BO26" i="1" s="1"/>
  <c r="BM26" i="1"/>
  <c r="BN25" i="1"/>
  <c r="BO25" i="1" s="1"/>
  <c r="BM25" i="1"/>
  <c r="BM24" i="1"/>
  <c r="BN23" i="1"/>
  <c r="BO23" i="1" s="1"/>
  <c r="BM23" i="1"/>
  <c r="BN21" i="1"/>
  <c r="BO21" i="1" s="1"/>
  <c r="BM21" i="1"/>
  <c r="BN19" i="1"/>
  <c r="BO19" i="1" s="1"/>
  <c r="BM19" i="1"/>
  <c r="BN18" i="1"/>
  <c r="BO18" i="1" s="1"/>
  <c r="BM18" i="1"/>
  <c r="BN15" i="1"/>
  <c r="BO15" i="1" s="1"/>
  <c r="BM15" i="1"/>
  <c r="BN12" i="1"/>
  <c r="BO12" i="1" s="1"/>
  <c r="BM12" i="1"/>
  <c r="BN9" i="1"/>
  <c r="BO9" i="1" s="1"/>
  <c r="BM9" i="1"/>
  <c r="BM7" i="1"/>
  <c r="BN6" i="1"/>
  <c r="BO6" i="1" s="1"/>
  <c r="BM6" i="1"/>
  <c r="BN5" i="1"/>
  <c r="BM5" i="1"/>
  <c r="BG87" i="1"/>
  <c r="BG88" i="1"/>
  <c r="BG89" i="1"/>
  <c r="BG91" i="1"/>
  <c r="BG94" i="1"/>
  <c r="BG95" i="1"/>
  <c r="BG97" i="1"/>
  <c r="BG100" i="1"/>
  <c r="BG101" i="1"/>
  <c r="BG102" i="1"/>
  <c r="BG104" i="1"/>
  <c r="BG106" i="1"/>
  <c r="BG107" i="1"/>
  <c r="BG108" i="1"/>
  <c r="BG109" i="1"/>
  <c r="BH109" i="1" s="1"/>
  <c r="BG110" i="1"/>
  <c r="BG111" i="1"/>
  <c r="BG113" i="1"/>
  <c r="BG114" i="1"/>
  <c r="BG115" i="1"/>
  <c r="BG121" i="1"/>
  <c r="BG123" i="1"/>
  <c r="BG124" i="1"/>
  <c r="BG126" i="1"/>
  <c r="BG128" i="1"/>
  <c r="BG129" i="1"/>
  <c r="BG130" i="1"/>
  <c r="BH130" i="1" s="1"/>
  <c r="BG131" i="1"/>
  <c r="BG134" i="1"/>
  <c r="BG136" i="1"/>
  <c r="CA136" i="1" s="1"/>
  <c r="BG137" i="1"/>
  <c r="BG138" i="1"/>
  <c r="BG141" i="1"/>
  <c r="BF95" i="1"/>
  <c r="BF94" i="1"/>
  <c r="BZ94" i="1" s="1"/>
  <c r="BF91" i="1"/>
  <c r="BH91" i="1" s="1"/>
  <c r="BF89" i="1"/>
  <c r="BF88" i="1"/>
  <c r="BF87" i="1"/>
  <c r="BF138" i="1"/>
  <c r="BF136" i="1"/>
  <c r="BZ136" i="1" s="1"/>
  <c r="BF131" i="1"/>
  <c r="BF126" i="1"/>
  <c r="BF124" i="1"/>
  <c r="BF121" i="1"/>
  <c r="BI121" i="1" s="1"/>
  <c r="BJ121" i="1" s="1"/>
  <c r="BF115" i="1"/>
  <c r="BF104" i="1"/>
  <c r="BF102" i="1"/>
  <c r="BF101" i="1"/>
  <c r="BF100" i="1"/>
  <c r="BF113" i="1"/>
  <c r="BI65" i="1"/>
  <c r="BF123" i="1"/>
  <c r="BH71" i="1"/>
  <c r="BI25" i="1"/>
  <c r="BJ25" i="1" s="1"/>
  <c r="BI23" i="1"/>
  <c r="BJ23" i="1" s="1"/>
  <c r="BH76" i="1"/>
  <c r="BH65" i="1"/>
  <c r="BI54" i="1"/>
  <c r="BJ54" i="1" s="1"/>
  <c r="BI53" i="1"/>
  <c r="BJ53" i="1" s="1"/>
  <c r="BH52" i="1"/>
  <c r="BI46" i="1"/>
  <c r="BJ46" i="1" s="1"/>
  <c r="BI44" i="1"/>
  <c r="BJ44" i="1" s="1"/>
  <c r="BH13" i="1"/>
  <c r="BI12" i="1"/>
  <c r="CC12" i="1" s="1"/>
  <c r="CD12" i="1" s="1"/>
  <c r="BH12" i="1"/>
  <c r="R76" i="1"/>
  <c r="T76" i="1" s="1"/>
  <c r="BI63" i="1"/>
  <c r="BJ63" i="1" s="1"/>
  <c r="BI67" i="1"/>
  <c r="BJ67" i="1" s="1"/>
  <c r="BI72" i="1"/>
  <c r="BJ72" i="1" s="1"/>
  <c r="BI5" i="1"/>
  <c r="BI6" i="1"/>
  <c r="BI9" i="1"/>
  <c r="BJ9" i="1" s="1"/>
  <c r="BI15" i="1"/>
  <c r="BJ15" i="1" s="1"/>
  <c r="BI18" i="1"/>
  <c r="BI19" i="1"/>
  <c r="BI21" i="1"/>
  <c r="BJ21" i="1" s="1"/>
  <c r="BI26" i="1"/>
  <c r="BJ26" i="1" s="1"/>
  <c r="BI30" i="1"/>
  <c r="BJ30" i="1" s="1"/>
  <c r="BI32" i="1"/>
  <c r="BI37" i="1"/>
  <c r="BJ37" i="1" s="1"/>
  <c r="BI40" i="1"/>
  <c r="BJ40" i="1" s="1"/>
  <c r="BI42" i="1"/>
  <c r="BJ42" i="1" s="1"/>
  <c r="BI47" i="1"/>
  <c r="BJ47" i="1" s="1"/>
  <c r="BI50" i="1"/>
  <c r="BJ50" i="1" s="1"/>
  <c r="BG77" i="1"/>
  <c r="BG57" i="1"/>
  <c r="BG146" i="1" s="1"/>
  <c r="BF57" i="1"/>
  <c r="BF77" i="1"/>
  <c r="BF97" i="1"/>
  <c r="BF107" i="1"/>
  <c r="BF109" i="1"/>
  <c r="BF111" i="1"/>
  <c r="BH111" i="1" s="1"/>
  <c r="BF129" i="1"/>
  <c r="BF134" i="1"/>
  <c r="BH134" i="1" s="1"/>
  <c r="BF106" i="1"/>
  <c r="AT106" i="1"/>
  <c r="AY106" i="1"/>
  <c r="BF108" i="1"/>
  <c r="BF110" i="1"/>
  <c r="BF114" i="1"/>
  <c r="BH114" i="1" s="1"/>
  <c r="BF128" i="1"/>
  <c r="BF130" i="1"/>
  <c r="BI130" i="1" s="1"/>
  <c r="BJ130" i="1" s="1"/>
  <c r="BF137" i="1"/>
  <c r="BF141" i="1"/>
  <c r="BH89" i="1"/>
  <c r="BH74" i="1"/>
  <c r="BH72" i="1"/>
  <c r="BH70" i="1"/>
  <c r="BH68" i="1"/>
  <c r="BH67" i="1"/>
  <c r="BH66" i="1"/>
  <c r="BH64" i="1"/>
  <c r="BH63" i="1"/>
  <c r="BH56" i="1"/>
  <c r="BH54" i="1"/>
  <c r="BH53" i="1"/>
  <c r="BH50" i="1"/>
  <c r="BH47" i="1"/>
  <c r="BH46" i="1"/>
  <c r="BH45" i="1"/>
  <c r="BH44" i="1"/>
  <c r="BH42" i="1"/>
  <c r="BH40" i="1"/>
  <c r="BH39" i="1"/>
  <c r="BH37" i="1"/>
  <c r="BJ32" i="1"/>
  <c r="BH32" i="1"/>
  <c r="BH31" i="1"/>
  <c r="BH30" i="1"/>
  <c r="BH28" i="1"/>
  <c r="BH27" i="1"/>
  <c r="BH26" i="1"/>
  <c r="BH25" i="1"/>
  <c r="BH24" i="1"/>
  <c r="BH23" i="1"/>
  <c r="BH21" i="1"/>
  <c r="BJ19" i="1"/>
  <c r="BH19" i="1"/>
  <c r="BH18" i="1"/>
  <c r="BH15" i="1"/>
  <c r="BH9" i="1"/>
  <c r="BH7" i="1"/>
  <c r="BJ6" i="1"/>
  <c r="BH6" i="1"/>
  <c r="BH5" i="1"/>
  <c r="K124" i="1"/>
  <c r="I124" i="1"/>
  <c r="H124" i="1" s="1"/>
  <c r="L124" i="1" s="1"/>
  <c r="K131" i="1"/>
  <c r="I131" i="1"/>
  <c r="K134" i="1"/>
  <c r="I134" i="1"/>
  <c r="K138" i="1"/>
  <c r="I138" i="1"/>
  <c r="K113" i="1"/>
  <c r="I113" i="1"/>
  <c r="H113" i="1" s="1"/>
  <c r="L113" i="1" s="1"/>
  <c r="K87" i="1"/>
  <c r="K142" i="1" s="1"/>
  <c r="I87" i="1"/>
  <c r="AO88" i="1"/>
  <c r="AT88" i="1"/>
  <c r="AU88" i="1" s="1"/>
  <c r="AY88" i="1"/>
  <c r="BA88" i="1"/>
  <c r="BZ88" i="1" s="1"/>
  <c r="BB88" i="1"/>
  <c r="AT89" i="1"/>
  <c r="BA89" i="1"/>
  <c r="BB89" i="1"/>
  <c r="CA89" i="1" s="1"/>
  <c r="AO91" i="1"/>
  <c r="AT91" i="1"/>
  <c r="AU91" i="1" s="1"/>
  <c r="AY91" i="1"/>
  <c r="AZ91" i="1" s="1"/>
  <c r="BA91" i="1"/>
  <c r="BZ91" i="1" s="1"/>
  <c r="BB91" i="1"/>
  <c r="AO95" i="1"/>
  <c r="AO97" i="1"/>
  <c r="AT97" i="1"/>
  <c r="AU97" i="1" s="1"/>
  <c r="AY97" i="1"/>
  <c r="BA97" i="1"/>
  <c r="BZ97" i="1" s="1"/>
  <c r="BB97" i="1"/>
  <c r="AY100" i="1"/>
  <c r="AL101" i="1"/>
  <c r="AM101" i="1"/>
  <c r="AO101" i="1" s="1"/>
  <c r="AQ101" i="1"/>
  <c r="AR101" i="1"/>
  <c r="AV101" i="1"/>
  <c r="AW101" i="1"/>
  <c r="BA101" i="1"/>
  <c r="BB101" i="1"/>
  <c r="BC101" i="1" s="1"/>
  <c r="R66" i="1"/>
  <c r="W66" i="1"/>
  <c r="AA66" i="1" s="1"/>
  <c r="R19" i="1"/>
  <c r="S102" i="1"/>
  <c r="X102" i="1"/>
  <c r="AC102" i="1"/>
  <c r="AM102" i="1"/>
  <c r="AR102" i="1"/>
  <c r="AH102" i="1"/>
  <c r="AW102" i="1"/>
  <c r="AY102" i="1" s="1"/>
  <c r="AZ102" i="1" s="1"/>
  <c r="BB102" i="1"/>
  <c r="W19" i="1"/>
  <c r="Y19" i="1" s="1"/>
  <c r="AB102" i="1"/>
  <c r="AL102" i="1"/>
  <c r="AN102" i="1" s="1"/>
  <c r="AQ102" i="1"/>
  <c r="AG102" i="1"/>
  <c r="AJ102" i="1" s="1"/>
  <c r="AK102" i="1" s="1"/>
  <c r="AV102" i="1"/>
  <c r="BA102" i="1"/>
  <c r="BD102" i="1" s="1"/>
  <c r="BE102" i="1" s="1"/>
  <c r="AO104" i="1"/>
  <c r="AT104" i="1"/>
  <c r="AU104" i="1" s="1"/>
  <c r="AY104" i="1"/>
  <c r="AZ104" i="1" s="1"/>
  <c r="BA104" i="1"/>
  <c r="BZ104" i="1" s="1"/>
  <c r="BB104" i="1"/>
  <c r="AO107" i="1"/>
  <c r="AT107" i="1"/>
  <c r="AU107" i="1" s="1"/>
  <c r="AY107" i="1"/>
  <c r="AZ107" i="1" s="1"/>
  <c r="BA107" i="1"/>
  <c r="BB107" i="1"/>
  <c r="AO108" i="1"/>
  <c r="AT108" i="1"/>
  <c r="AU108" i="1" s="1"/>
  <c r="AY108" i="1"/>
  <c r="AZ108" i="1" s="1"/>
  <c r="AT109" i="1"/>
  <c r="AY109" i="1"/>
  <c r="AZ109" i="1" s="1"/>
  <c r="BA109" i="1"/>
  <c r="BZ109" i="1" s="1"/>
  <c r="BB109" i="1"/>
  <c r="R109" i="1"/>
  <c r="W109" i="1"/>
  <c r="Y109" i="1" s="1"/>
  <c r="H109" i="1"/>
  <c r="AO110" i="1"/>
  <c r="AP110" i="1" s="1"/>
  <c r="AY110" i="1"/>
  <c r="AZ110" i="1" s="1"/>
  <c r="AO111" i="1"/>
  <c r="AP111" i="1" s="1"/>
  <c r="AT111" i="1"/>
  <c r="AU111" i="1" s="1"/>
  <c r="BA111" i="1"/>
  <c r="BB111" i="1"/>
  <c r="R67" i="1"/>
  <c r="W67" i="1"/>
  <c r="Y67" i="1" s="1"/>
  <c r="H67" i="1"/>
  <c r="J67" i="1" s="1"/>
  <c r="R30" i="1"/>
  <c r="S113" i="1"/>
  <c r="X113" i="1"/>
  <c r="AC113" i="1"/>
  <c r="AM113" i="1"/>
  <c r="AN113" i="1" s="1"/>
  <c r="AR113" i="1"/>
  <c r="AH113" i="1"/>
  <c r="AJ113" i="1" s="1"/>
  <c r="AK113" i="1" s="1"/>
  <c r="AW113" i="1"/>
  <c r="BB113" i="1"/>
  <c r="W30" i="1"/>
  <c r="Y30" i="1" s="1"/>
  <c r="AB113" i="1"/>
  <c r="AL113" i="1"/>
  <c r="AQ113" i="1"/>
  <c r="AT113" i="1" s="1"/>
  <c r="AU113" i="1" s="1"/>
  <c r="AG113" i="1"/>
  <c r="AV113" i="1"/>
  <c r="BA113" i="1"/>
  <c r="AO114" i="1"/>
  <c r="AT114" i="1"/>
  <c r="BA114" i="1"/>
  <c r="R68" i="1"/>
  <c r="T68" i="1" s="1"/>
  <c r="R32" i="1"/>
  <c r="T32" i="1" s="1"/>
  <c r="W32" i="1"/>
  <c r="AA32" i="1" s="1"/>
  <c r="H32" i="1"/>
  <c r="S115" i="1"/>
  <c r="W68" i="1"/>
  <c r="H68" i="1"/>
  <c r="J68" i="1" s="1"/>
  <c r="X115" i="1"/>
  <c r="AB115" i="1"/>
  <c r="AC115" i="1"/>
  <c r="AL115" i="1"/>
  <c r="AM115" i="1"/>
  <c r="AO115" i="1" s="1"/>
  <c r="AP115" i="1" s="1"/>
  <c r="AQ115" i="1"/>
  <c r="AR115" i="1"/>
  <c r="AG115" i="1"/>
  <c r="AH115" i="1"/>
  <c r="AV115" i="1"/>
  <c r="AW115" i="1"/>
  <c r="BA115" i="1"/>
  <c r="BB115" i="1"/>
  <c r="BD115" i="1" s="1"/>
  <c r="BE115" i="1" s="1"/>
  <c r="AT117" i="1"/>
  <c r="M37" i="1"/>
  <c r="O37" i="1" s="1"/>
  <c r="N121" i="1"/>
  <c r="R70" i="1"/>
  <c r="R37" i="1"/>
  <c r="T37" i="1" s="1"/>
  <c r="S121" i="1"/>
  <c r="W37" i="1"/>
  <c r="Y37" i="1" s="1"/>
  <c r="X121" i="1"/>
  <c r="AB121" i="1"/>
  <c r="AC121" i="1"/>
  <c r="AL121" i="1"/>
  <c r="AM121" i="1"/>
  <c r="AN121" i="1" s="1"/>
  <c r="AQ121" i="1"/>
  <c r="AR121" i="1"/>
  <c r="AS121" i="1" s="1"/>
  <c r="AG121" i="1"/>
  <c r="AH121" i="1"/>
  <c r="AJ121" i="1" s="1"/>
  <c r="AK121" i="1" s="1"/>
  <c r="AV121" i="1"/>
  <c r="AW121" i="1"/>
  <c r="BA121" i="1"/>
  <c r="BB121" i="1"/>
  <c r="AY123" i="1"/>
  <c r="AZ123" i="1" s="1"/>
  <c r="BA123" i="1"/>
  <c r="BZ123" i="1" s="1"/>
  <c r="AQ124" i="1"/>
  <c r="AR124" i="1"/>
  <c r="AT124" i="1" s="1"/>
  <c r="AV124" i="1"/>
  <c r="AW124" i="1"/>
  <c r="BA124" i="1"/>
  <c r="BB124" i="1"/>
  <c r="BD124" i="1" s="1"/>
  <c r="BE124" i="1" s="1"/>
  <c r="AT126" i="1"/>
  <c r="AY126" i="1"/>
  <c r="BA126" i="1"/>
  <c r="BB126" i="1"/>
  <c r="CA126" i="1" s="1"/>
  <c r="AO128" i="1"/>
  <c r="AT128" i="1"/>
  <c r="AY128" i="1"/>
  <c r="AZ128" i="1" s="1"/>
  <c r="AT129" i="1"/>
  <c r="AY129" i="1"/>
  <c r="AZ129" i="1" s="1"/>
  <c r="BA129" i="1"/>
  <c r="BZ129" i="1" s="1"/>
  <c r="BB129" i="1"/>
  <c r="CA129" i="1" s="1"/>
  <c r="AO130" i="1"/>
  <c r="AT130" i="1"/>
  <c r="AU130" i="1" s="1"/>
  <c r="AY130" i="1"/>
  <c r="AZ130" i="1" s="1"/>
  <c r="M72" i="1"/>
  <c r="O72" i="1" s="1"/>
  <c r="M47" i="1"/>
  <c r="O47" i="1" s="1"/>
  <c r="N131" i="1"/>
  <c r="R72" i="1"/>
  <c r="T72" i="1" s="1"/>
  <c r="W72" i="1"/>
  <c r="H72" i="1"/>
  <c r="R47" i="1"/>
  <c r="S131" i="1"/>
  <c r="W47" i="1"/>
  <c r="Y47" i="1" s="1"/>
  <c r="X131" i="1"/>
  <c r="AB131" i="1"/>
  <c r="AC131" i="1"/>
  <c r="AL131" i="1"/>
  <c r="AM131" i="1"/>
  <c r="AO131" i="1" s="1"/>
  <c r="AP131" i="1" s="1"/>
  <c r="AQ131" i="1"/>
  <c r="AR131" i="1"/>
  <c r="AT131" i="1" s="1"/>
  <c r="AU131" i="1" s="1"/>
  <c r="AG131" i="1"/>
  <c r="AH131" i="1"/>
  <c r="AV131" i="1"/>
  <c r="AW131" i="1"/>
  <c r="AY131" i="1" s="1"/>
  <c r="AZ131" i="1" s="1"/>
  <c r="BA131" i="1"/>
  <c r="BB131" i="1"/>
  <c r="BD131" i="1" s="1"/>
  <c r="BE131" i="1" s="1"/>
  <c r="M50" i="1"/>
  <c r="N134" i="1"/>
  <c r="R50" i="1"/>
  <c r="V50" i="1" s="1"/>
  <c r="W50" i="1"/>
  <c r="AA50" i="1" s="1"/>
  <c r="H50" i="1"/>
  <c r="J50" i="1" s="1"/>
  <c r="S134" i="1"/>
  <c r="W73" i="1"/>
  <c r="X134" i="1"/>
  <c r="X142" i="1" s="1"/>
  <c r="AB134" i="1"/>
  <c r="AC134" i="1"/>
  <c r="AD134" i="1" s="1"/>
  <c r="AQ134" i="1"/>
  <c r="AR134" i="1"/>
  <c r="AT134" i="1" s="1"/>
  <c r="AU134" i="1" s="1"/>
  <c r="AG134" i="1"/>
  <c r="AH134" i="1"/>
  <c r="AV134" i="1"/>
  <c r="AW134" i="1"/>
  <c r="BA134" i="1"/>
  <c r="BB134" i="1"/>
  <c r="BD134" i="1" s="1"/>
  <c r="BE134" i="1" s="1"/>
  <c r="AO137" i="1"/>
  <c r="M74" i="1"/>
  <c r="M54" i="1"/>
  <c r="Q54" i="1" s="1"/>
  <c r="N138" i="1"/>
  <c r="R74" i="1"/>
  <c r="R54" i="1"/>
  <c r="V54" i="1" s="1"/>
  <c r="S138" i="1"/>
  <c r="W74" i="1"/>
  <c r="W54" i="1"/>
  <c r="W138" i="1" s="1"/>
  <c r="X138" i="1"/>
  <c r="AB138" i="1"/>
  <c r="AC138" i="1"/>
  <c r="AL138" i="1"/>
  <c r="AM138" i="1"/>
  <c r="AN138" i="1" s="1"/>
  <c r="AQ138" i="1"/>
  <c r="AR138" i="1"/>
  <c r="AG138" i="1"/>
  <c r="AH138" i="1"/>
  <c r="AJ138" i="1" s="1"/>
  <c r="AK138" i="1" s="1"/>
  <c r="AV138" i="1"/>
  <c r="AW138" i="1"/>
  <c r="BA138" i="1"/>
  <c r="BB138" i="1"/>
  <c r="M56" i="1"/>
  <c r="M141" i="1" s="1"/>
  <c r="N141" i="1"/>
  <c r="R56" i="1"/>
  <c r="W56" i="1"/>
  <c r="Y56" i="1" s="1"/>
  <c r="H56" i="1"/>
  <c r="J56" i="1" s="1"/>
  <c r="S141" i="1"/>
  <c r="X141" i="1"/>
  <c r="AB141" i="1"/>
  <c r="AC141" i="1"/>
  <c r="AL141" i="1"/>
  <c r="AM141" i="1"/>
  <c r="AQ141" i="1"/>
  <c r="AR141" i="1"/>
  <c r="AG141" i="1"/>
  <c r="AI141" i="1" s="1"/>
  <c r="AH141" i="1"/>
  <c r="AV141" i="1"/>
  <c r="AX141" i="1" s="1"/>
  <c r="AW141" i="1"/>
  <c r="M63" i="1"/>
  <c r="N87" i="1"/>
  <c r="R5" i="1"/>
  <c r="T5" i="1" s="1"/>
  <c r="R63" i="1"/>
  <c r="W63" i="1"/>
  <c r="H63" i="1"/>
  <c r="J63" i="1" s="1"/>
  <c r="S87" i="1"/>
  <c r="X87" i="1"/>
  <c r="AC87" i="1"/>
  <c r="AM87" i="1"/>
  <c r="AR87" i="1"/>
  <c r="AH87" i="1"/>
  <c r="AW87" i="1"/>
  <c r="BB87" i="1"/>
  <c r="W5" i="1"/>
  <c r="AB87" i="1"/>
  <c r="AL87" i="1"/>
  <c r="AQ87" i="1"/>
  <c r="AG87" i="1"/>
  <c r="AV87" i="1"/>
  <c r="BA87" i="1"/>
  <c r="AY64" i="1"/>
  <c r="AO65" i="1"/>
  <c r="AT66" i="1"/>
  <c r="AU66" i="1" s="1"/>
  <c r="AY66" i="1"/>
  <c r="AZ66" i="1" s="1"/>
  <c r="AT67" i="1"/>
  <c r="AY67" i="1"/>
  <c r="AZ67" i="1" s="1"/>
  <c r="BD67" i="1"/>
  <c r="AT68" i="1"/>
  <c r="AY68" i="1"/>
  <c r="AZ68" i="1" s="1"/>
  <c r="AY63" i="1"/>
  <c r="AZ63" i="1" s="1"/>
  <c r="AY70" i="1"/>
  <c r="AZ70" i="1" s="1"/>
  <c r="AY72" i="1"/>
  <c r="AZ72" i="1" s="1"/>
  <c r="AV77" i="1"/>
  <c r="AO70" i="1"/>
  <c r="BD70" i="1"/>
  <c r="AO72" i="1"/>
  <c r="AT72" i="1"/>
  <c r="BD72" i="1"/>
  <c r="BE72" i="1" s="1"/>
  <c r="AT73" i="1"/>
  <c r="BD74" i="1"/>
  <c r="CC74" i="1" s="1"/>
  <c r="AO63" i="1"/>
  <c r="AT63" i="1"/>
  <c r="AU63" i="1" s="1"/>
  <c r="BD63" i="1"/>
  <c r="R88" i="1"/>
  <c r="V88" i="1" s="1"/>
  <c r="W88" i="1"/>
  <c r="Y88" i="1" s="1"/>
  <c r="H88" i="1"/>
  <c r="L88" i="1" s="1"/>
  <c r="M89" i="1"/>
  <c r="O89" i="1" s="1"/>
  <c r="R89" i="1"/>
  <c r="V89" i="1" s="1"/>
  <c r="W89" i="1"/>
  <c r="Y89" i="1" s="1"/>
  <c r="H89" i="1"/>
  <c r="W91" i="1"/>
  <c r="H91" i="1"/>
  <c r="L91" i="1" s="1"/>
  <c r="W92" i="1"/>
  <c r="M93" i="1"/>
  <c r="O93" i="1" s="1"/>
  <c r="R93" i="1"/>
  <c r="W93" i="1"/>
  <c r="M96" i="1"/>
  <c r="O96" i="1" s="1"/>
  <c r="R96" i="1"/>
  <c r="T96" i="1" s="1"/>
  <c r="W96" i="1"/>
  <c r="H96" i="1"/>
  <c r="L96" i="1" s="1"/>
  <c r="M97" i="1"/>
  <c r="Q97" i="1" s="1"/>
  <c r="R97" i="1"/>
  <c r="T97" i="1" s="1"/>
  <c r="W97" i="1"/>
  <c r="H97" i="1"/>
  <c r="L97" i="1" s="1"/>
  <c r="H98" i="1"/>
  <c r="W99" i="1"/>
  <c r="M100" i="1"/>
  <c r="Q100" i="1" s="1"/>
  <c r="R100" i="1"/>
  <c r="V100" i="1" s="1"/>
  <c r="W100" i="1"/>
  <c r="BA100" i="1"/>
  <c r="BZ100" i="1" s="1"/>
  <c r="H100" i="1"/>
  <c r="J100" i="1" s="1"/>
  <c r="M65" i="1"/>
  <c r="O65" i="1" s="1"/>
  <c r="M18" i="1"/>
  <c r="O18" i="1" s="1"/>
  <c r="R18" i="1"/>
  <c r="W101" i="1"/>
  <c r="AA101" i="1" s="1"/>
  <c r="AG101" i="1"/>
  <c r="H101" i="1"/>
  <c r="L101" i="1" s="1"/>
  <c r="M66" i="1"/>
  <c r="O66" i="1" s="1"/>
  <c r="M19" i="1"/>
  <c r="Q19" i="1" s="1"/>
  <c r="H102" i="1"/>
  <c r="M104" i="1"/>
  <c r="R104" i="1"/>
  <c r="T104" i="1" s="1"/>
  <c r="W104" i="1"/>
  <c r="Y104" i="1" s="1"/>
  <c r="W106" i="1"/>
  <c r="BA106" i="1"/>
  <c r="M107" i="1"/>
  <c r="R107" i="1"/>
  <c r="T107" i="1" s="1"/>
  <c r="W107" i="1"/>
  <c r="Y107" i="1" s="1"/>
  <c r="H107" i="1"/>
  <c r="M108" i="1"/>
  <c r="R108" i="1"/>
  <c r="V108" i="1" s="1"/>
  <c r="W108" i="1"/>
  <c r="Y108" i="1" s="1"/>
  <c r="BA108" i="1"/>
  <c r="BC108" i="1" s="1"/>
  <c r="BB108" i="1"/>
  <c r="H108" i="1"/>
  <c r="M109" i="1"/>
  <c r="O109" i="1" s="1"/>
  <c r="R110" i="1"/>
  <c r="W110" i="1"/>
  <c r="BA110" i="1"/>
  <c r="H110" i="1"/>
  <c r="L110" i="1" s="1"/>
  <c r="BB110" i="1"/>
  <c r="CA110" i="1" s="1"/>
  <c r="M111" i="1"/>
  <c r="O111" i="1" s="1"/>
  <c r="R111" i="1"/>
  <c r="W111" i="1"/>
  <c r="M67" i="1"/>
  <c r="M30" i="1"/>
  <c r="N113" i="1"/>
  <c r="M114" i="1"/>
  <c r="Q114" i="1" s="1"/>
  <c r="M68" i="1"/>
  <c r="O68" i="1" s="1"/>
  <c r="M32" i="1"/>
  <c r="H115" i="1"/>
  <c r="R117" i="1"/>
  <c r="T117" i="1" s="1"/>
  <c r="W117" i="1"/>
  <c r="H117" i="1"/>
  <c r="J117" i="1" s="1"/>
  <c r="W118" i="1"/>
  <c r="AA118" i="1" s="1"/>
  <c r="H121" i="1"/>
  <c r="L121" i="1" s="1"/>
  <c r="R123" i="1"/>
  <c r="W123" i="1"/>
  <c r="M40" i="1"/>
  <c r="R40" i="1"/>
  <c r="R124" i="1" s="1"/>
  <c r="W40" i="1"/>
  <c r="H40" i="1"/>
  <c r="AL124" i="1"/>
  <c r="AP124" i="1" s="1"/>
  <c r="AG124" i="1"/>
  <c r="AH124" i="1"/>
  <c r="M126" i="1"/>
  <c r="O126" i="1" s="1"/>
  <c r="R126" i="1"/>
  <c r="T126" i="1" s="1"/>
  <c r="W126" i="1"/>
  <c r="Y126" i="1" s="1"/>
  <c r="H126" i="1"/>
  <c r="L126" i="1" s="1"/>
  <c r="M128" i="1"/>
  <c r="O128" i="1" s="1"/>
  <c r="R128" i="1"/>
  <c r="W128" i="1"/>
  <c r="Y128" i="1" s="1"/>
  <c r="BA128" i="1"/>
  <c r="H128" i="1"/>
  <c r="BA130" i="1"/>
  <c r="BC130" i="1" s="1"/>
  <c r="AL134" i="1"/>
  <c r="AL142" i="1" s="1"/>
  <c r="M137" i="1"/>
  <c r="O137" i="1" s="1"/>
  <c r="R137" i="1"/>
  <c r="V137" i="1" s="1"/>
  <c r="W137" i="1"/>
  <c r="Y137" i="1" s="1"/>
  <c r="BA137" i="1"/>
  <c r="W139" i="1"/>
  <c r="AA139" i="1" s="1"/>
  <c r="BA139" i="1"/>
  <c r="BZ139" i="1" s="1"/>
  <c r="R140" i="1"/>
  <c r="BA140" i="1"/>
  <c r="BZ140" i="1" s="1"/>
  <c r="BA141" i="1"/>
  <c r="H141" i="1"/>
  <c r="L141" i="1" s="1"/>
  <c r="BB100" i="1"/>
  <c r="N101" i="1"/>
  <c r="N142" i="1" s="1"/>
  <c r="S101" i="1"/>
  <c r="AH101" i="1"/>
  <c r="CA101" i="1" s="1"/>
  <c r="N102" i="1"/>
  <c r="BB106" i="1"/>
  <c r="BB114" i="1"/>
  <c r="N115" i="1"/>
  <c r="N124" i="1"/>
  <c r="S124" i="1"/>
  <c r="X124" i="1"/>
  <c r="AM124" i="1"/>
  <c r="BB128" i="1"/>
  <c r="BB130" i="1"/>
  <c r="AM134" i="1"/>
  <c r="BB137" i="1"/>
  <c r="CA137" i="1" s="1"/>
  <c r="BB139" i="1"/>
  <c r="CA139" i="1" s="1"/>
  <c r="BB140" i="1"/>
  <c r="CA140" i="1" s="1"/>
  <c r="BB141" i="1"/>
  <c r="BC141" i="1" s="1"/>
  <c r="P77" i="1"/>
  <c r="U77" i="1"/>
  <c r="U57" i="1"/>
  <c r="U146" i="1" s="1"/>
  <c r="Z77" i="1"/>
  <c r="AE77" i="1"/>
  <c r="AJ77" i="1"/>
  <c r="K77" i="1"/>
  <c r="N77" i="1"/>
  <c r="S77" i="1"/>
  <c r="X77" i="1"/>
  <c r="X57" i="1"/>
  <c r="AC77" i="1"/>
  <c r="AM77" i="1"/>
  <c r="AR77" i="1"/>
  <c r="AH77" i="1"/>
  <c r="AW77" i="1"/>
  <c r="BB77" i="1"/>
  <c r="I77" i="1"/>
  <c r="M64" i="1"/>
  <c r="Q64" i="1" s="1"/>
  <c r="R64" i="1"/>
  <c r="V64" i="1" s="1"/>
  <c r="R75" i="1"/>
  <c r="T75" i="1" s="1"/>
  <c r="W64" i="1"/>
  <c r="Y64" i="1" s="1"/>
  <c r="AB77" i="1"/>
  <c r="AB57" i="1"/>
  <c r="AL77" i="1"/>
  <c r="AQ77" i="1"/>
  <c r="AQ57" i="1"/>
  <c r="AG77" i="1"/>
  <c r="AG57" i="1"/>
  <c r="AV57" i="1"/>
  <c r="BA77" i="1"/>
  <c r="H64" i="1"/>
  <c r="L64" i="1" s="1"/>
  <c r="H70" i="1"/>
  <c r="L70" i="1" s="1"/>
  <c r="H71" i="1"/>
  <c r="J71" i="1" s="1"/>
  <c r="H73" i="1"/>
  <c r="J73" i="1" s="1"/>
  <c r="H74" i="1"/>
  <c r="AO5" i="1"/>
  <c r="CC5" i="1" s="1"/>
  <c r="AT5" i="1"/>
  <c r="AY5" i="1"/>
  <c r="AZ5" i="1" s="1"/>
  <c r="BD5" i="1"/>
  <c r="AO6" i="1"/>
  <c r="AT6" i="1"/>
  <c r="AU6" i="1" s="1"/>
  <c r="AY6" i="1"/>
  <c r="AZ6" i="1" s="1"/>
  <c r="BD6" i="1"/>
  <c r="AT7" i="1"/>
  <c r="CC7" i="1" s="1"/>
  <c r="BD7" i="1"/>
  <c r="AO9" i="1"/>
  <c r="AT9" i="1"/>
  <c r="AU9" i="1" s="1"/>
  <c r="AY9" i="1"/>
  <c r="AZ9" i="1" s="1"/>
  <c r="BD9" i="1"/>
  <c r="BE9" i="1" s="1"/>
  <c r="AO13" i="1"/>
  <c r="CC13" i="1" s="1"/>
  <c r="AO15" i="1"/>
  <c r="AT15" i="1"/>
  <c r="AY15" i="1"/>
  <c r="AZ15" i="1" s="1"/>
  <c r="BD15" i="1"/>
  <c r="BE15" i="1" s="1"/>
  <c r="AO18" i="1"/>
  <c r="AP18" i="1" s="1"/>
  <c r="AT18" i="1"/>
  <c r="AU18" i="1" s="1"/>
  <c r="AY18" i="1"/>
  <c r="BD18" i="1"/>
  <c r="BE18" i="1" s="1"/>
  <c r="AO19" i="1"/>
  <c r="AT19" i="1"/>
  <c r="AY19" i="1"/>
  <c r="BD19" i="1"/>
  <c r="BE19" i="1" s="1"/>
  <c r="AO21" i="1"/>
  <c r="AP21" i="1" s="1"/>
  <c r="AT21" i="1"/>
  <c r="AY21" i="1"/>
  <c r="BD21" i="1"/>
  <c r="BE21" i="1" s="1"/>
  <c r="AT23" i="1"/>
  <c r="AU23" i="1" s="1"/>
  <c r="AY23" i="1"/>
  <c r="AO24" i="1"/>
  <c r="AP24" i="1" s="1"/>
  <c r="AT24" i="1"/>
  <c r="AU24" i="1" s="1"/>
  <c r="AY24" i="1"/>
  <c r="AY57" i="1" s="1"/>
  <c r="AZ57" i="1" s="1"/>
  <c r="BD24" i="1"/>
  <c r="BE24" i="1" s="1"/>
  <c r="AO25" i="1"/>
  <c r="AT25" i="1"/>
  <c r="AY25" i="1"/>
  <c r="AZ25" i="1" s="1"/>
  <c r="AT26" i="1"/>
  <c r="AY26" i="1"/>
  <c r="AZ26" i="1" s="1"/>
  <c r="BD26" i="1"/>
  <c r="BE26" i="1" s="1"/>
  <c r="AO27" i="1"/>
  <c r="AP27" i="1" s="1"/>
  <c r="AY27" i="1"/>
  <c r="AO28" i="1"/>
  <c r="AP28" i="1" s="1"/>
  <c r="AT28" i="1"/>
  <c r="AU28" i="1" s="1"/>
  <c r="BD28" i="1"/>
  <c r="AO30" i="1"/>
  <c r="AT30" i="1"/>
  <c r="AU30" i="1" s="1"/>
  <c r="AY30" i="1"/>
  <c r="AZ30" i="1" s="1"/>
  <c r="BD30" i="1"/>
  <c r="AO31" i="1"/>
  <c r="AT31" i="1"/>
  <c r="AU31" i="1" s="1"/>
  <c r="AO32" i="1"/>
  <c r="AT32" i="1"/>
  <c r="AY32" i="1"/>
  <c r="AZ32" i="1" s="1"/>
  <c r="BD32" i="1"/>
  <c r="BE32" i="1" s="1"/>
  <c r="AT34" i="1"/>
  <c r="CC34" i="1" s="1"/>
  <c r="AO37" i="1"/>
  <c r="AP37" i="1" s="1"/>
  <c r="AT37" i="1"/>
  <c r="AU37" i="1" s="1"/>
  <c r="AY37" i="1"/>
  <c r="BD37" i="1"/>
  <c r="BE37" i="1" s="1"/>
  <c r="AY39" i="1"/>
  <c r="BD39" i="1"/>
  <c r="AO40" i="1"/>
  <c r="AT40" i="1"/>
  <c r="AU40" i="1" s="1"/>
  <c r="AY40" i="1"/>
  <c r="AZ40" i="1" s="1"/>
  <c r="BD40" i="1"/>
  <c r="BE40" i="1" s="1"/>
  <c r="AT42" i="1"/>
  <c r="AU42" i="1" s="1"/>
  <c r="AY42" i="1"/>
  <c r="BD42" i="1"/>
  <c r="BE42" i="1" s="1"/>
  <c r="AO44" i="1"/>
  <c r="AT44" i="1"/>
  <c r="AU44" i="1" s="1"/>
  <c r="AY44" i="1"/>
  <c r="AZ44" i="1" s="1"/>
  <c r="AT45" i="1"/>
  <c r="AU45" i="1" s="1"/>
  <c r="AY45" i="1"/>
  <c r="BD45" i="1"/>
  <c r="BE45" i="1" s="1"/>
  <c r="AO46" i="1"/>
  <c r="AT46" i="1"/>
  <c r="AU46" i="1" s="1"/>
  <c r="AY46" i="1"/>
  <c r="AZ46" i="1" s="1"/>
  <c r="AO47" i="1"/>
  <c r="AP47" i="1" s="1"/>
  <c r="AT47" i="1"/>
  <c r="AY47" i="1"/>
  <c r="AZ47" i="1" s="1"/>
  <c r="BD47" i="1"/>
  <c r="BE47" i="1" s="1"/>
  <c r="AT50" i="1"/>
  <c r="AY50" i="1"/>
  <c r="AZ50" i="1" s="1"/>
  <c r="BD50" i="1"/>
  <c r="BE50" i="1" s="1"/>
  <c r="AO53" i="1"/>
  <c r="CC53" i="1" s="1"/>
  <c r="AO54" i="1"/>
  <c r="AT54" i="1"/>
  <c r="AY54" i="1"/>
  <c r="AZ54" i="1" s="1"/>
  <c r="AO56" i="1"/>
  <c r="AT56" i="1"/>
  <c r="AU56" i="1" s="1"/>
  <c r="AY56" i="1"/>
  <c r="AZ56" i="1" s="1"/>
  <c r="H5" i="1"/>
  <c r="M6" i="1"/>
  <c r="O6" i="1" s="1"/>
  <c r="R6" i="1"/>
  <c r="W6" i="1"/>
  <c r="H6" i="1"/>
  <c r="L6" i="1" s="1"/>
  <c r="M7" i="1"/>
  <c r="O7" i="1" s="1"/>
  <c r="R7" i="1"/>
  <c r="T7" i="1" s="1"/>
  <c r="W7" i="1"/>
  <c r="H7" i="1"/>
  <c r="L7" i="1" s="1"/>
  <c r="M9" i="1"/>
  <c r="O9" i="1" s="1"/>
  <c r="W9" i="1"/>
  <c r="AA9" i="1" s="1"/>
  <c r="H9" i="1"/>
  <c r="J9" i="1" s="1"/>
  <c r="W10" i="1"/>
  <c r="M11" i="1"/>
  <c r="O11" i="1" s="1"/>
  <c r="R11" i="1"/>
  <c r="T11" i="1" s="1"/>
  <c r="W11" i="1"/>
  <c r="Y11" i="1" s="1"/>
  <c r="M14" i="1"/>
  <c r="O14" i="1" s="1"/>
  <c r="R14" i="1"/>
  <c r="T14" i="1" s="1"/>
  <c r="W14" i="1"/>
  <c r="AA14" i="1" s="1"/>
  <c r="H14" i="1"/>
  <c r="L14" i="1" s="1"/>
  <c r="M15" i="1"/>
  <c r="O15" i="1" s="1"/>
  <c r="R15" i="1"/>
  <c r="W15" i="1"/>
  <c r="AA15" i="1" s="1"/>
  <c r="H15" i="1"/>
  <c r="H16" i="1"/>
  <c r="J16" i="1" s="1"/>
  <c r="W17" i="1"/>
  <c r="Y17" i="1" s="1"/>
  <c r="W18" i="1"/>
  <c r="H18" i="1"/>
  <c r="L18" i="1" s="1"/>
  <c r="H19" i="1"/>
  <c r="J19" i="1" s="1"/>
  <c r="M21" i="1"/>
  <c r="O21" i="1" s="1"/>
  <c r="R21" i="1"/>
  <c r="T21" i="1" s="1"/>
  <c r="W21" i="1"/>
  <c r="W23" i="1"/>
  <c r="Y23" i="1" s="1"/>
  <c r="M24" i="1"/>
  <c r="R24" i="1"/>
  <c r="V24" i="1" s="1"/>
  <c r="W24" i="1"/>
  <c r="Y24" i="1" s="1"/>
  <c r="H24" i="1"/>
  <c r="J24" i="1" s="1"/>
  <c r="M25" i="1"/>
  <c r="R25" i="1"/>
  <c r="V25" i="1" s="1"/>
  <c r="W25" i="1"/>
  <c r="Y25" i="1" s="1"/>
  <c r="H25" i="1"/>
  <c r="L25" i="1" s="1"/>
  <c r="M26" i="1"/>
  <c r="O26" i="1" s="1"/>
  <c r="R26" i="1"/>
  <c r="V26" i="1" s="1"/>
  <c r="W26" i="1"/>
  <c r="Y26" i="1" s="1"/>
  <c r="H26" i="1"/>
  <c r="R27" i="1"/>
  <c r="T27" i="1" s="1"/>
  <c r="W27" i="1"/>
  <c r="Y27" i="1" s="1"/>
  <c r="H27" i="1"/>
  <c r="M28" i="1"/>
  <c r="O28" i="1" s="1"/>
  <c r="R28" i="1"/>
  <c r="T28" i="1" s="1"/>
  <c r="W28" i="1"/>
  <c r="H30" i="1"/>
  <c r="M31" i="1"/>
  <c r="R34" i="1"/>
  <c r="T34" i="1" s="1"/>
  <c r="W34" i="1"/>
  <c r="H34" i="1"/>
  <c r="W35" i="1"/>
  <c r="AA35" i="1" s="1"/>
  <c r="H37" i="1"/>
  <c r="R39" i="1"/>
  <c r="T39" i="1" s="1"/>
  <c r="W39" i="1"/>
  <c r="AA39" i="1" s="1"/>
  <c r="M42" i="1"/>
  <c r="O42" i="1" s="1"/>
  <c r="R42" i="1"/>
  <c r="V42" i="1" s="1"/>
  <c r="W42" i="1"/>
  <c r="H42" i="1"/>
  <c r="L42" i="1" s="1"/>
  <c r="M44" i="1"/>
  <c r="O44" i="1" s="1"/>
  <c r="R44" i="1"/>
  <c r="W44" i="1"/>
  <c r="H44" i="1"/>
  <c r="H47" i="1"/>
  <c r="J47" i="1" s="1"/>
  <c r="M53" i="1"/>
  <c r="O53" i="1" s="1"/>
  <c r="R53" i="1"/>
  <c r="T53" i="1" s="1"/>
  <c r="W53" i="1"/>
  <c r="H54" i="1"/>
  <c r="L54" i="1" s="1"/>
  <c r="W55" i="1"/>
  <c r="AL57" i="1"/>
  <c r="AM57" i="1"/>
  <c r="AN57" i="1" s="1"/>
  <c r="BA57" i="1"/>
  <c r="BB57" i="1"/>
  <c r="N57" i="1"/>
  <c r="N146" i="1" s="1"/>
  <c r="S57" i="1"/>
  <c r="AC57" i="1"/>
  <c r="AR57" i="1"/>
  <c r="AS57" i="1" s="1"/>
  <c r="AH57" i="1"/>
  <c r="AW57" i="1"/>
  <c r="AW146" i="1" s="1"/>
  <c r="I57" i="1"/>
  <c r="I146" i="1" s="1"/>
  <c r="BB146" i="1"/>
  <c r="BC75" i="1"/>
  <c r="BC55" i="1"/>
  <c r="BE7" i="1"/>
  <c r="BC74" i="1"/>
  <c r="BC72" i="1"/>
  <c r="BC70" i="1"/>
  <c r="BC68" i="1"/>
  <c r="BC67" i="1"/>
  <c r="BC66" i="1"/>
  <c r="BC64" i="1"/>
  <c r="BE63" i="1"/>
  <c r="BC63" i="1"/>
  <c r="BC56" i="1"/>
  <c r="BC54" i="1"/>
  <c r="BC53" i="1"/>
  <c r="BC50" i="1"/>
  <c r="BC47" i="1"/>
  <c r="BC46" i="1"/>
  <c r="BC45" i="1"/>
  <c r="BC44" i="1"/>
  <c r="BC42" i="1"/>
  <c r="BC40" i="1"/>
  <c r="BC39" i="1"/>
  <c r="BC37" i="1"/>
  <c r="BC32" i="1"/>
  <c r="BC31" i="1"/>
  <c r="BE30" i="1"/>
  <c r="BC30" i="1"/>
  <c r="BC28" i="1"/>
  <c r="BC27" i="1"/>
  <c r="BC26" i="1"/>
  <c r="BC25" i="1"/>
  <c r="BC24" i="1"/>
  <c r="BC23" i="1"/>
  <c r="BC21" i="1"/>
  <c r="BC19" i="1"/>
  <c r="BC18" i="1"/>
  <c r="BC15" i="1"/>
  <c r="BC9" i="1"/>
  <c r="BC7" i="1"/>
  <c r="BE6" i="1"/>
  <c r="BC6" i="1"/>
  <c r="BC5" i="1"/>
  <c r="AX100" i="1"/>
  <c r="AS100" i="1"/>
  <c r="AN100" i="1"/>
  <c r="AK100" i="1"/>
  <c r="AI100" i="1"/>
  <c r="AF100" i="1"/>
  <c r="AD100" i="1"/>
  <c r="L100" i="1"/>
  <c r="C100" i="1"/>
  <c r="G100" i="1" s="1"/>
  <c r="AS104" i="1"/>
  <c r="AN104" i="1"/>
  <c r="O117" i="1"/>
  <c r="AN140" i="1"/>
  <c r="F142" i="1"/>
  <c r="D142" i="1"/>
  <c r="AS141" i="1"/>
  <c r="C141" i="1"/>
  <c r="AS139" i="1"/>
  <c r="AN139" i="1"/>
  <c r="AD139" i="1"/>
  <c r="C138" i="1"/>
  <c r="G138" i="1" s="1"/>
  <c r="AX137" i="1"/>
  <c r="AS137" i="1"/>
  <c r="AN137" i="1"/>
  <c r="AK137" i="1"/>
  <c r="AI137" i="1"/>
  <c r="AF137" i="1"/>
  <c r="AD137" i="1"/>
  <c r="C137" i="1"/>
  <c r="G137" i="1" s="1"/>
  <c r="C134" i="1"/>
  <c r="G134" i="1" s="1"/>
  <c r="C131" i="1"/>
  <c r="AX130" i="1"/>
  <c r="AS130" i="1"/>
  <c r="AN130" i="1"/>
  <c r="AK130" i="1"/>
  <c r="AI130" i="1"/>
  <c r="AX129" i="1"/>
  <c r="AS129" i="1"/>
  <c r="AN129" i="1"/>
  <c r="AK129" i="1"/>
  <c r="AI129" i="1"/>
  <c r="AD129" i="1"/>
  <c r="AX128" i="1"/>
  <c r="AU128" i="1"/>
  <c r="AS128" i="1"/>
  <c r="AN128" i="1"/>
  <c r="AK128" i="1"/>
  <c r="AI128" i="1"/>
  <c r="AF128" i="1"/>
  <c r="AD128" i="1"/>
  <c r="C128" i="1"/>
  <c r="G128" i="1" s="1"/>
  <c r="AZ126" i="1"/>
  <c r="AX126" i="1"/>
  <c r="AS126" i="1"/>
  <c r="AN126" i="1"/>
  <c r="AK126" i="1"/>
  <c r="AI126" i="1"/>
  <c r="AF126" i="1"/>
  <c r="AD126" i="1"/>
  <c r="V126" i="1"/>
  <c r="C126" i="1"/>
  <c r="AD124" i="1"/>
  <c r="C124" i="1"/>
  <c r="G124" i="1" s="1"/>
  <c r="AX123" i="1"/>
  <c r="AK123" i="1"/>
  <c r="AI123" i="1"/>
  <c r="AD123" i="1"/>
  <c r="C121" i="1"/>
  <c r="AX117" i="1"/>
  <c r="AS117" i="1"/>
  <c r="AN117" i="1"/>
  <c r="AK117" i="1"/>
  <c r="AI117" i="1"/>
  <c r="AD117" i="1"/>
  <c r="Q117" i="1"/>
  <c r="L117" i="1"/>
  <c r="C117" i="1"/>
  <c r="G117" i="1" s="1"/>
  <c r="AX115" i="1"/>
  <c r="C115" i="1"/>
  <c r="G115" i="1" s="1"/>
  <c r="AX114" i="1"/>
  <c r="AS114" i="1"/>
  <c r="AN114" i="1"/>
  <c r="AI114" i="1"/>
  <c r="AF114" i="1"/>
  <c r="AD114" i="1"/>
  <c r="C114" i="1"/>
  <c r="G114" i="1" s="1"/>
  <c r="C113" i="1"/>
  <c r="AX111" i="1"/>
  <c r="AS111" i="1"/>
  <c r="AN111" i="1"/>
  <c r="AK111" i="1"/>
  <c r="AI111" i="1"/>
  <c r="AD111" i="1"/>
  <c r="T111" i="1"/>
  <c r="C111" i="1"/>
  <c r="AX110" i="1"/>
  <c r="AS110" i="1"/>
  <c r="AN110" i="1"/>
  <c r="AK110" i="1"/>
  <c r="AI110" i="1"/>
  <c r="AD110" i="1"/>
  <c r="C110" i="1"/>
  <c r="AX109" i="1"/>
  <c r="AS109" i="1"/>
  <c r="AN109" i="1"/>
  <c r="AK109" i="1"/>
  <c r="AI109" i="1"/>
  <c r="AD109" i="1"/>
  <c r="C109" i="1"/>
  <c r="G109" i="1" s="1"/>
  <c r="AX108" i="1"/>
  <c r="AS108" i="1"/>
  <c r="AN108" i="1"/>
  <c r="AI108" i="1"/>
  <c r="AF108" i="1"/>
  <c r="AD108" i="1"/>
  <c r="L108" i="1"/>
  <c r="C108" i="1"/>
  <c r="AX107" i="1"/>
  <c r="AS107" i="1"/>
  <c r="AN107" i="1"/>
  <c r="AI107" i="1"/>
  <c r="AF107" i="1"/>
  <c r="AD107" i="1"/>
  <c r="V107" i="1"/>
  <c r="C107" i="1"/>
  <c r="G107" i="1" s="1"/>
  <c r="AZ106" i="1"/>
  <c r="AX106" i="1"/>
  <c r="AS106" i="1"/>
  <c r="AN106" i="1"/>
  <c r="AI106" i="1"/>
  <c r="C106" i="1"/>
  <c r="C105" i="1"/>
  <c r="G105" i="1" s="1"/>
  <c r="AX104" i="1"/>
  <c r="AK104" i="1"/>
  <c r="AI104" i="1"/>
  <c r="AD104" i="1"/>
  <c r="C104" i="1"/>
  <c r="G104" i="1" s="1"/>
  <c r="C102" i="1"/>
  <c r="G102" i="1" s="1"/>
  <c r="AF101" i="1"/>
  <c r="AD101" i="1"/>
  <c r="C101" i="1"/>
  <c r="C99" i="1"/>
  <c r="L98" i="1"/>
  <c r="C98" i="1"/>
  <c r="G98" i="1" s="1"/>
  <c r="AZ97" i="1"/>
  <c r="AX97" i="1"/>
  <c r="AS97" i="1"/>
  <c r="AN97" i="1"/>
  <c r="AK97" i="1"/>
  <c r="AI97" i="1"/>
  <c r="AF97" i="1"/>
  <c r="AD97" i="1"/>
  <c r="AA97" i="1"/>
  <c r="C97" i="1"/>
  <c r="G97" i="1" s="1"/>
  <c r="AA96" i="1"/>
  <c r="C96" i="1"/>
  <c r="G96" i="1" s="1"/>
  <c r="AN95" i="1"/>
  <c r="AI94" i="1"/>
  <c r="T93" i="1"/>
  <c r="C93" i="1"/>
  <c r="C92" i="1"/>
  <c r="AX91" i="1"/>
  <c r="AS91" i="1"/>
  <c r="AN91" i="1"/>
  <c r="AK91" i="1"/>
  <c r="AI91" i="1"/>
  <c r="AF91" i="1"/>
  <c r="AD91" i="1"/>
  <c r="V91" i="1"/>
  <c r="T91" i="1"/>
  <c r="C91" i="1"/>
  <c r="G91" i="1" s="1"/>
  <c r="AX89" i="1"/>
  <c r="AS89" i="1"/>
  <c r="AN89" i="1"/>
  <c r="AK89" i="1"/>
  <c r="AI89" i="1"/>
  <c r="AF89" i="1"/>
  <c r="AD89" i="1"/>
  <c r="C89" i="1"/>
  <c r="AX88" i="1"/>
  <c r="AS88" i="1"/>
  <c r="AN88" i="1"/>
  <c r="AK88" i="1"/>
  <c r="AI88" i="1"/>
  <c r="AF88" i="1"/>
  <c r="AD88" i="1"/>
  <c r="C88" i="1"/>
  <c r="G88" i="1" s="1"/>
  <c r="C87" i="1"/>
  <c r="AX77" i="1"/>
  <c r="F77" i="1"/>
  <c r="D77" i="1"/>
  <c r="AN76" i="1"/>
  <c r="AN75" i="1"/>
  <c r="AX74" i="1"/>
  <c r="AS74" i="1"/>
  <c r="AN74" i="1"/>
  <c r="AK74" i="1"/>
  <c r="AI74" i="1"/>
  <c r="AD74" i="1"/>
  <c r="T74" i="1"/>
  <c r="C74" i="1"/>
  <c r="G74" i="1" s="1"/>
  <c r="AS73" i="1"/>
  <c r="Y73" i="1"/>
  <c r="AX72" i="1"/>
  <c r="AS72" i="1"/>
  <c r="AN72" i="1"/>
  <c r="AK72" i="1"/>
  <c r="AI72" i="1"/>
  <c r="AF72" i="1"/>
  <c r="AD72" i="1"/>
  <c r="AA72" i="1"/>
  <c r="C72" i="1"/>
  <c r="G72" i="1" s="1"/>
  <c r="AX70" i="1"/>
  <c r="AS70" i="1"/>
  <c r="AN70" i="1"/>
  <c r="AI70" i="1"/>
  <c r="AD70" i="1"/>
  <c r="C69" i="1"/>
  <c r="AX68" i="1"/>
  <c r="AS68" i="1"/>
  <c r="AN68" i="1"/>
  <c r="AK68" i="1"/>
  <c r="AI68" i="1"/>
  <c r="AD68" i="1"/>
  <c r="Y68" i="1"/>
  <c r="C68" i="1"/>
  <c r="G68" i="1" s="1"/>
  <c r="AX67" i="1"/>
  <c r="AS67" i="1"/>
  <c r="AN67" i="1"/>
  <c r="AK67" i="1"/>
  <c r="AI67" i="1"/>
  <c r="AF67" i="1"/>
  <c r="AD67" i="1"/>
  <c r="T67" i="1"/>
  <c r="C67" i="1"/>
  <c r="AX66" i="1"/>
  <c r="AS66" i="1"/>
  <c r="AN66" i="1"/>
  <c r="AI66" i="1"/>
  <c r="AF66" i="1"/>
  <c r="AD66" i="1"/>
  <c r="T66" i="1"/>
  <c r="C66" i="1"/>
  <c r="G66" i="1" s="1"/>
  <c r="AX65" i="1"/>
  <c r="AN65" i="1"/>
  <c r="AI65" i="1"/>
  <c r="AX64" i="1"/>
  <c r="AS64" i="1"/>
  <c r="AN64" i="1"/>
  <c r="AK64" i="1"/>
  <c r="AI64" i="1"/>
  <c r="AF64" i="1"/>
  <c r="AD64" i="1"/>
  <c r="T64" i="1"/>
  <c r="C64" i="1"/>
  <c r="E64" i="1" s="1"/>
  <c r="AX63" i="1"/>
  <c r="AS63" i="1"/>
  <c r="AN63" i="1"/>
  <c r="AK63" i="1"/>
  <c r="AI63" i="1"/>
  <c r="AF63" i="1"/>
  <c r="AD63" i="1"/>
  <c r="C63" i="1"/>
  <c r="E63" i="1" s="1"/>
  <c r="AJ57" i="1"/>
  <c r="AE57" i="1"/>
  <c r="Z57" i="1"/>
  <c r="Z146" i="1" s="1"/>
  <c r="P57" i="1"/>
  <c r="K57" i="1"/>
  <c r="F57" i="1"/>
  <c r="D57" i="1"/>
  <c r="AX56" i="1"/>
  <c r="AS56" i="1"/>
  <c r="AN56" i="1"/>
  <c r="AK56" i="1"/>
  <c r="AI56" i="1"/>
  <c r="AF56" i="1"/>
  <c r="AD56" i="1"/>
  <c r="O56" i="1"/>
  <c r="C56" i="1"/>
  <c r="E56" i="1" s="1"/>
  <c r="AS55" i="1"/>
  <c r="AN55" i="1"/>
  <c r="AD55" i="1"/>
  <c r="AX54" i="1"/>
  <c r="AS54" i="1"/>
  <c r="AN54" i="1"/>
  <c r="AI54" i="1"/>
  <c r="AF54" i="1"/>
  <c r="AD54" i="1"/>
  <c r="Y54" i="1"/>
  <c r="C54" i="1"/>
  <c r="E54" i="1" s="1"/>
  <c r="AX53" i="1"/>
  <c r="AS53" i="1"/>
  <c r="AN53" i="1"/>
  <c r="AK53" i="1"/>
  <c r="AI53" i="1"/>
  <c r="AF53" i="1"/>
  <c r="AD53" i="1"/>
  <c r="V53" i="1"/>
  <c r="C53" i="1"/>
  <c r="AX50" i="1"/>
  <c r="AS50" i="1"/>
  <c r="AN50" i="1"/>
  <c r="AK50" i="1"/>
  <c r="AI50" i="1"/>
  <c r="AF50" i="1"/>
  <c r="AD50" i="1"/>
  <c r="T50" i="1"/>
  <c r="L50" i="1"/>
  <c r="C50" i="1"/>
  <c r="E50" i="1" s="1"/>
  <c r="AX47" i="1"/>
  <c r="AS47" i="1"/>
  <c r="AN47" i="1"/>
  <c r="AK47" i="1"/>
  <c r="AI47" i="1"/>
  <c r="AF47" i="1"/>
  <c r="AD47" i="1"/>
  <c r="C47" i="1"/>
  <c r="AX46" i="1"/>
  <c r="AS46" i="1"/>
  <c r="AN46" i="1"/>
  <c r="AK46" i="1"/>
  <c r="AI46" i="1"/>
  <c r="AX45" i="1"/>
  <c r="AS45" i="1"/>
  <c r="AN45" i="1"/>
  <c r="AK45" i="1"/>
  <c r="AI45" i="1"/>
  <c r="AF45" i="1"/>
  <c r="AD45" i="1"/>
  <c r="AX44" i="1"/>
  <c r="AS44" i="1"/>
  <c r="AN44" i="1"/>
  <c r="AK44" i="1"/>
  <c r="AI44" i="1"/>
  <c r="AF44" i="1"/>
  <c r="AD44" i="1"/>
  <c r="AA44" i="1"/>
  <c r="C44" i="1"/>
  <c r="G44" i="1" s="1"/>
  <c r="AX42" i="1"/>
  <c r="AS42" i="1"/>
  <c r="AN42" i="1"/>
  <c r="AK42" i="1"/>
  <c r="AI42" i="1"/>
  <c r="AF42" i="1"/>
  <c r="AD42" i="1"/>
  <c r="Y42" i="1"/>
  <c r="C42" i="1"/>
  <c r="AX40" i="1"/>
  <c r="AS40" i="1"/>
  <c r="AN40" i="1"/>
  <c r="AK40" i="1"/>
  <c r="AI40" i="1"/>
  <c r="AD40" i="1"/>
  <c r="Y40" i="1"/>
  <c r="C40" i="1"/>
  <c r="G40" i="1" s="1"/>
  <c r="AX39" i="1"/>
  <c r="AK39" i="1"/>
  <c r="AI39" i="1"/>
  <c r="AD39" i="1"/>
  <c r="AZ37" i="1"/>
  <c r="AX37" i="1"/>
  <c r="AS37" i="1"/>
  <c r="AN37" i="1"/>
  <c r="AK37" i="1"/>
  <c r="AI37" i="1"/>
  <c r="AF37" i="1"/>
  <c r="AD37" i="1"/>
  <c r="V37" i="1"/>
  <c r="C37" i="1"/>
  <c r="G37" i="1" s="1"/>
  <c r="AX34" i="1"/>
  <c r="AU34" i="1"/>
  <c r="AS34" i="1"/>
  <c r="AN34" i="1"/>
  <c r="AK34" i="1"/>
  <c r="AI34" i="1"/>
  <c r="AD34" i="1"/>
  <c r="Q34" i="1"/>
  <c r="C34" i="1"/>
  <c r="G34" i="1" s="1"/>
  <c r="AX32" i="1"/>
  <c r="AU32" i="1"/>
  <c r="AS32" i="1"/>
  <c r="AN32" i="1"/>
  <c r="AK32" i="1"/>
  <c r="AI32" i="1"/>
  <c r="AF32" i="1"/>
  <c r="AD32" i="1"/>
  <c r="C32" i="1"/>
  <c r="G32" i="1" s="1"/>
  <c r="AX31" i="1"/>
  <c r="AS31" i="1"/>
  <c r="AN31" i="1"/>
  <c r="AI31" i="1"/>
  <c r="AF31" i="1"/>
  <c r="AD31" i="1"/>
  <c r="C31" i="1"/>
  <c r="AX30" i="1"/>
  <c r="AS30" i="1"/>
  <c r="AN30" i="1"/>
  <c r="AK30" i="1"/>
  <c r="AI30" i="1"/>
  <c r="AF30" i="1"/>
  <c r="AD30" i="1"/>
  <c r="AA30" i="1"/>
  <c r="C30" i="1"/>
  <c r="E30" i="1" s="1"/>
  <c r="AX28" i="1"/>
  <c r="AS28" i="1"/>
  <c r="AN28" i="1"/>
  <c r="AK28" i="1"/>
  <c r="AI28" i="1"/>
  <c r="AD28" i="1"/>
  <c r="AA28" i="1"/>
  <c r="C28" i="1"/>
  <c r="AX27" i="1"/>
  <c r="AS27" i="1"/>
  <c r="AN27" i="1"/>
  <c r="AK27" i="1"/>
  <c r="AI27" i="1"/>
  <c r="AD27" i="1"/>
  <c r="C27" i="1"/>
  <c r="AX26" i="1"/>
  <c r="AS26" i="1"/>
  <c r="AN26" i="1"/>
  <c r="AK26" i="1"/>
  <c r="AI26" i="1"/>
  <c r="AD26" i="1"/>
  <c r="J26" i="1"/>
  <c r="C26" i="1"/>
  <c r="AX25" i="1"/>
  <c r="AS25" i="1"/>
  <c r="AP25" i="1"/>
  <c r="AN25" i="1"/>
  <c r="AI25" i="1"/>
  <c r="AF25" i="1"/>
  <c r="AD25" i="1"/>
  <c r="C25" i="1"/>
  <c r="E25" i="1" s="1"/>
  <c r="AX24" i="1"/>
  <c r="AS24" i="1"/>
  <c r="AN24" i="1"/>
  <c r="AI24" i="1"/>
  <c r="AF24" i="1"/>
  <c r="AD24" i="1"/>
  <c r="T24" i="1"/>
  <c r="C24" i="1"/>
  <c r="E24" i="1" s="1"/>
  <c r="AX23" i="1"/>
  <c r="AS23" i="1"/>
  <c r="AN23" i="1"/>
  <c r="AI23" i="1"/>
  <c r="C23" i="1"/>
  <c r="C22" i="1"/>
  <c r="G22" i="1" s="1"/>
  <c r="AX21" i="1"/>
  <c r="AS21" i="1"/>
  <c r="AN21" i="1"/>
  <c r="AK21" i="1"/>
  <c r="AI21" i="1"/>
  <c r="AD21" i="1"/>
  <c r="Q21" i="1"/>
  <c r="C21" i="1"/>
  <c r="E21" i="1" s="1"/>
  <c r="AZ19" i="1"/>
  <c r="AX19" i="1"/>
  <c r="AU19" i="1"/>
  <c r="AS19" i="1"/>
  <c r="AN19" i="1"/>
  <c r="AK19" i="1"/>
  <c r="AI19" i="1"/>
  <c r="AF19" i="1"/>
  <c r="AD19" i="1"/>
  <c r="C19" i="1"/>
  <c r="AZ18" i="1"/>
  <c r="AX18" i="1"/>
  <c r="AS18" i="1"/>
  <c r="AN18" i="1"/>
  <c r="AK18" i="1"/>
  <c r="AI18" i="1"/>
  <c r="AF18" i="1"/>
  <c r="AD18" i="1"/>
  <c r="C18" i="1"/>
  <c r="E18" i="1" s="1"/>
  <c r="C17" i="1"/>
  <c r="C16" i="1"/>
  <c r="AX15" i="1"/>
  <c r="AS15" i="1"/>
  <c r="AP15" i="1"/>
  <c r="AN15" i="1"/>
  <c r="AK15" i="1"/>
  <c r="AI15" i="1"/>
  <c r="AF15" i="1"/>
  <c r="AD15" i="1"/>
  <c r="Y15" i="1"/>
  <c r="J15" i="1"/>
  <c r="C15" i="1"/>
  <c r="G15" i="1" s="1"/>
  <c r="Y14" i="1"/>
  <c r="C14" i="1"/>
  <c r="E14" i="1" s="1"/>
  <c r="AN13" i="1"/>
  <c r="AI12" i="1"/>
  <c r="C11" i="1"/>
  <c r="G11" i="1" s="1"/>
  <c r="Y10" i="1"/>
  <c r="C10" i="1"/>
  <c r="AX9" i="1"/>
  <c r="AS9" i="1"/>
  <c r="AN9" i="1"/>
  <c r="AK9" i="1"/>
  <c r="AI9" i="1"/>
  <c r="AF9" i="1"/>
  <c r="AD9" i="1"/>
  <c r="V9" i="1"/>
  <c r="T9" i="1"/>
  <c r="L9" i="1"/>
  <c r="C9" i="1"/>
  <c r="G9" i="1" s="1"/>
  <c r="AX7" i="1"/>
  <c r="AS7" i="1"/>
  <c r="AN7" i="1"/>
  <c r="AK7" i="1"/>
  <c r="AI7" i="1"/>
  <c r="AF7" i="1"/>
  <c r="AD7" i="1"/>
  <c r="J7" i="1"/>
  <c r="C7" i="1"/>
  <c r="AX6" i="1"/>
  <c r="AS6" i="1"/>
  <c r="AN6" i="1"/>
  <c r="AK6" i="1"/>
  <c r="AI6" i="1"/>
  <c r="AF6" i="1"/>
  <c r="AD6" i="1"/>
  <c r="C6" i="1"/>
  <c r="E6" i="1" s="1"/>
  <c r="AX5" i="1"/>
  <c r="AS5" i="1"/>
  <c r="AN5" i="1"/>
  <c r="AK5" i="1"/>
  <c r="AI5" i="1"/>
  <c r="AF5" i="1"/>
  <c r="AD5" i="1"/>
  <c r="Q5" i="1"/>
  <c r="O5" i="1"/>
  <c r="C5" i="1"/>
  <c r="G5" i="1" s="1"/>
  <c r="O67" i="1"/>
  <c r="Q6" i="1"/>
  <c r="V7" i="1"/>
  <c r="Q9" i="1"/>
  <c r="Q14" i="1"/>
  <c r="L15" i="1"/>
  <c r="L19" i="1"/>
  <c r="Y35" i="1"/>
  <c r="O54" i="1"/>
  <c r="AU72" i="1"/>
  <c r="AU5" i="1"/>
  <c r="Q15" i="1"/>
  <c r="L26" i="1"/>
  <c r="L63" i="1"/>
  <c r="Q44" i="1"/>
  <c r="Q56" i="1"/>
  <c r="Q72" i="1"/>
  <c r="E74" i="1"/>
  <c r="AZ39" i="1"/>
  <c r="AU73" i="1"/>
  <c r="J88" i="1"/>
  <c r="O88" i="1"/>
  <c r="Q88" i="1"/>
  <c r="E91" i="1"/>
  <c r="O91" i="1"/>
  <c r="Q91" i="1"/>
  <c r="AP91" i="1"/>
  <c r="AP95" i="1"/>
  <c r="Q96" i="1"/>
  <c r="O97" i="1"/>
  <c r="Y97" i="1"/>
  <c r="J98" i="1"/>
  <c r="Y101" i="1"/>
  <c r="E104" i="1"/>
  <c r="E107" i="1"/>
  <c r="AP107" i="1"/>
  <c r="J108" i="1"/>
  <c r="T108" i="1"/>
  <c r="E109" i="1"/>
  <c r="T110" i="1"/>
  <c r="E115" i="1"/>
  <c r="T123" i="1"/>
  <c r="E124" i="1"/>
  <c r="J126" i="1"/>
  <c r="E128" i="1"/>
  <c r="Q128" i="1"/>
  <c r="Q137" i="1"/>
  <c r="E138" i="1"/>
  <c r="T140" i="1"/>
  <c r="O100" i="1"/>
  <c r="AO121" i="1"/>
  <c r="AP121" i="1" s="1"/>
  <c r="R102" i="1"/>
  <c r="G14" i="1"/>
  <c r="BH141" i="1"/>
  <c r="BI138" i="1"/>
  <c r="BJ138" i="1" s="1"/>
  <c r="BH131" i="1"/>
  <c r="BI113" i="1"/>
  <c r="BJ113" i="1" s="1"/>
  <c r="BI131" i="1"/>
  <c r="BJ131" i="1" s="1"/>
  <c r="BH87" i="1"/>
  <c r="R134" i="1"/>
  <c r="BD109" i="1"/>
  <c r="BE109" i="1" s="1"/>
  <c r="R141" i="1"/>
  <c r="R115" i="1"/>
  <c r="T115" i="1" s="1"/>
  <c r="J107" i="1"/>
  <c r="E9" i="1"/>
  <c r="E67" i="1"/>
  <c r="G67" i="1"/>
  <c r="G101" i="1"/>
  <c r="E101" i="1"/>
  <c r="E100" i="1"/>
  <c r="J25" i="1"/>
  <c r="L16" i="1"/>
  <c r="Y9" i="1"/>
  <c r="V6" i="1"/>
  <c r="T6" i="1"/>
  <c r="AP40" i="1"/>
  <c r="Y139" i="1"/>
  <c r="BE67" i="1"/>
  <c r="V47" i="1"/>
  <c r="T47" i="1"/>
  <c r="AX121" i="1"/>
  <c r="AP108" i="1"/>
  <c r="BD104" i="1"/>
  <c r="BE104" i="1" s="1"/>
  <c r="AX102" i="1"/>
  <c r="AY124" i="1"/>
  <c r="AZ124" i="1" s="1"/>
  <c r="AY141" i="1"/>
  <c r="AZ141" i="1" s="1"/>
  <c r="H134" i="1"/>
  <c r="L134" i="1" s="1"/>
  <c r="BH115" i="1"/>
  <c r="BI115" i="1"/>
  <c r="BJ115" i="1" s="1"/>
  <c r="BH94" i="1"/>
  <c r="BI94" i="1"/>
  <c r="BI126" i="1"/>
  <c r="BJ126" i="1" s="1"/>
  <c r="G21" i="1"/>
  <c r="L107" i="1"/>
  <c r="Y117" i="1"/>
  <c r="AB142" i="1"/>
  <c r="AE115" i="1"/>
  <c r="BJ18" i="1"/>
  <c r="BH137" i="1"/>
  <c r="E98" i="1"/>
  <c r="AI77" i="1"/>
  <c r="Q66" i="1"/>
  <c r="E87" i="1"/>
  <c r="G131" i="1"/>
  <c r="E131" i="1"/>
  <c r="L47" i="1"/>
  <c r="BE28" i="1"/>
  <c r="AP19" i="1"/>
  <c r="AL146" i="1"/>
  <c r="AE146" i="1"/>
  <c r="Y92" i="1"/>
  <c r="BE70" i="1"/>
  <c r="T54" i="1"/>
  <c r="Y50" i="1"/>
  <c r="AS113" i="1"/>
  <c r="BJ65" i="1"/>
  <c r="BI102" i="1"/>
  <c r="BJ102" i="1" s="1"/>
  <c r="BH102" i="1"/>
  <c r="BI124" i="1"/>
  <c r="BJ124" i="1" s="1"/>
  <c r="BH124" i="1"/>
  <c r="AP137" i="1"/>
  <c r="AW142" i="1"/>
  <c r="G141" i="1"/>
  <c r="E141" i="1"/>
  <c r="O64" i="1"/>
  <c r="AJ146" i="1"/>
  <c r="AK77" i="1"/>
  <c r="AA128" i="1"/>
  <c r="AS87" i="1"/>
  <c r="AD121" i="1"/>
  <c r="AO113" i="1"/>
  <c r="AP113" i="1" s="1"/>
  <c r="AN101" i="1"/>
  <c r="G31" i="1"/>
  <c r="E31" i="1"/>
  <c r="E40" i="1"/>
  <c r="E68" i="1"/>
  <c r="Y18" i="1"/>
  <c r="AA18" i="1"/>
  <c r="AU50" i="1"/>
  <c r="M124" i="1"/>
  <c r="O124" i="1" s="1"/>
  <c r="O40" i="1"/>
  <c r="Y106" i="1"/>
  <c r="O104" i="1"/>
  <c r="Q104" i="1"/>
  <c r="BD87" i="1"/>
  <c r="BE87" i="1" s="1"/>
  <c r="V5" i="1"/>
  <c r="BC102" i="1"/>
  <c r="AZ88" i="1"/>
  <c r="BH126" i="1"/>
  <c r="BI104" i="1"/>
  <c r="BJ104" i="1" s="1"/>
  <c r="BH104" i="1"/>
  <c r="CF77" i="1"/>
  <c r="BH136" i="1"/>
  <c r="BI87" i="1"/>
  <c r="BI91" i="1"/>
  <c r="BJ91" i="1" s="1"/>
  <c r="AZ21" i="1"/>
  <c r="AA126" i="1"/>
  <c r="BD91" i="1"/>
  <c r="BE91" i="1" s="1"/>
  <c r="BJ87" i="1"/>
  <c r="AU114" i="1"/>
  <c r="G56" i="1"/>
  <c r="AY115" i="1"/>
  <c r="AZ115" i="1" s="1"/>
  <c r="AV146" i="1"/>
  <c r="G24" i="1"/>
  <c r="E44" i="1"/>
  <c r="G50" i="1"/>
  <c r="AI124" i="1"/>
  <c r="W141" i="1"/>
  <c r="W102" i="1"/>
  <c r="Y102" i="1" s="1"/>
  <c r="BI77" i="1"/>
  <c r="BJ77" i="1" s="1"/>
  <c r="BM137" i="1"/>
  <c r="BN124" i="1"/>
  <c r="BO124" i="1" s="1"/>
  <c r="BM100" i="1"/>
  <c r="BM77" i="1"/>
  <c r="BN88" i="1"/>
  <c r="BO88" i="1" s="1"/>
  <c r="BN94" i="1"/>
  <c r="BO94" i="1" s="1"/>
  <c r="BN97" i="1"/>
  <c r="BO97" i="1" s="1"/>
  <c r="BN101" i="1"/>
  <c r="BO101" i="1" s="1"/>
  <c r="BN102" i="1"/>
  <c r="BO102" i="1" s="1"/>
  <c r="BN104" i="1"/>
  <c r="BO104" i="1" s="1"/>
  <c r="BN106" i="1"/>
  <c r="BO106" i="1" s="1"/>
  <c r="BN109" i="1"/>
  <c r="BO109" i="1" s="1"/>
  <c r="BN113" i="1"/>
  <c r="BN115" i="1"/>
  <c r="BO115" i="1" s="1"/>
  <c r="BN121" i="1"/>
  <c r="BO121" i="1" s="1"/>
  <c r="BN126" i="1"/>
  <c r="BO126" i="1" s="1"/>
  <c r="BN128" i="1"/>
  <c r="BO128" i="1" s="1"/>
  <c r="BN130" i="1"/>
  <c r="BO130" i="1"/>
  <c r="BN131" i="1"/>
  <c r="BO131" i="1"/>
  <c r="BN137" i="1"/>
  <c r="BO137" i="1"/>
  <c r="BN138" i="1"/>
  <c r="BO138" i="1"/>
  <c r="BM141" i="1"/>
  <c r="BM134" i="1"/>
  <c r="BM138" i="1"/>
  <c r="BM131" i="1"/>
  <c r="BM130" i="1"/>
  <c r="BM128" i="1"/>
  <c r="BM126" i="1"/>
  <c r="BM124" i="1"/>
  <c r="BM121" i="1"/>
  <c r="BM115" i="1"/>
  <c r="BM113" i="1"/>
  <c r="BM108" i="1"/>
  <c r="BM106" i="1"/>
  <c r="BM104" i="1"/>
  <c r="BM102" i="1"/>
  <c r="BM101" i="1"/>
  <c r="BM97" i="1"/>
  <c r="BN57" i="1"/>
  <c r="BM94" i="1"/>
  <c r="BM91" i="1"/>
  <c r="BO5" i="1"/>
  <c r="BN87" i="1"/>
  <c r="BO87" i="1" s="1"/>
  <c r="BO63" i="1"/>
  <c r="BM87" i="1"/>
  <c r="BO113" i="1"/>
  <c r="G18" i="1"/>
  <c r="E137" i="1"/>
  <c r="E117" i="1"/>
  <c r="E102" i="1"/>
  <c r="Y53" i="1"/>
  <c r="E66" i="1"/>
  <c r="BE5" i="1"/>
  <c r="BC106" i="1"/>
  <c r="BC140" i="1"/>
  <c r="BD138" i="1"/>
  <c r="BE138" i="1" s="1"/>
  <c r="AT102" i="1"/>
  <c r="AU102" i="1" s="1"/>
  <c r="BI134" i="1"/>
  <c r="BJ134" i="1" s="1"/>
  <c r="BH138" i="1"/>
  <c r="BH100" i="1"/>
  <c r="BM112" i="1"/>
  <c r="AE141" i="1"/>
  <c r="BH107" i="1"/>
  <c r="BH129" i="1"/>
  <c r="BI108" i="1"/>
  <c r="BM133" i="1"/>
  <c r="BN117" i="1"/>
  <c r="BO117" i="1" s="1"/>
  <c r="E5" i="1"/>
  <c r="AC146" i="1"/>
  <c r="Y100" i="1"/>
  <c r="AT101" i="1"/>
  <c r="AU101" i="1" s="1"/>
  <c r="BN100" i="1"/>
  <c r="BO100" i="1" s="1"/>
  <c r="BN111" i="1"/>
  <c r="BO111" i="1" s="1"/>
  <c r="BO49" i="1"/>
  <c r="Y141" i="1"/>
  <c r="T141" i="1"/>
  <c r="E96" i="1"/>
  <c r="E22" i="1"/>
  <c r="G30" i="1"/>
  <c r="Y99" i="1"/>
  <c r="W124" i="1"/>
  <c r="AA124" i="1" s="1"/>
  <c r="BJ12" i="1"/>
  <c r="BN112" i="1"/>
  <c r="CC112" i="1" s="1"/>
  <c r="BN133" i="1"/>
  <c r="BM117" i="1"/>
  <c r="BH123" i="1"/>
  <c r="BH95" i="1"/>
  <c r="BC126" i="1"/>
  <c r="BO29" i="1"/>
  <c r="BS77" i="1"/>
  <c r="BT77" i="1" s="1"/>
  <c r="BR77" i="1"/>
  <c r="BT63" i="1"/>
  <c r="BQ142" i="1"/>
  <c r="BP142" i="1"/>
  <c r="BT5" i="1"/>
  <c r="AY121" i="1" l="1"/>
  <c r="AZ121" i="1" s="1"/>
  <c r="BS57" i="1"/>
  <c r="E32" i="1"/>
  <c r="G54" i="1"/>
  <c r="E15" i="1"/>
  <c r="BN77" i="1"/>
  <c r="BO77" i="1" s="1"/>
  <c r="E34" i="1"/>
  <c r="T25" i="1"/>
  <c r="J64" i="1"/>
  <c r="AT57" i="1"/>
  <c r="AZ24" i="1"/>
  <c r="E72" i="1"/>
  <c r="G6" i="1"/>
  <c r="E105" i="1"/>
  <c r="E97" i="1"/>
  <c r="G64" i="1"/>
  <c r="L56" i="1"/>
  <c r="L24" i="1"/>
  <c r="J6" i="1"/>
  <c r="T26" i="1"/>
  <c r="Y32" i="1"/>
  <c r="J54" i="1"/>
  <c r="L68" i="1"/>
  <c r="L71" i="1"/>
  <c r="CC47" i="1"/>
  <c r="CC45" i="1"/>
  <c r="CC39" i="1"/>
  <c r="CC31" i="1"/>
  <c r="CC27" i="1"/>
  <c r="CC25" i="1"/>
  <c r="CC23" i="1"/>
  <c r="CD23" i="1" s="1"/>
  <c r="CC21" i="1"/>
  <c r="CC19" i="1"/>
  <c r="CD19" i="1" s="1"/>
  <c r="CC15" i="1"/>
  <c r="CA130" i="1"/>
  <c r="CA106" i="1"/>
  <c r="M113" i="1"/>
  <c r="Q113" i="1" s="1"/>
  <c r="CA108" i="1"/>
  <c r="CC70" i="1"/>
  <c r="CD70" i="1" s="1"/>
  <c r="CC68" i="1"/>
  <c r="CC65" i="1"/>
  <c r="CD65" i="1" s="1"/>
  <c r="Y138" i="1"/>
  <c r="BY43" i="1"/>
  <c r="CD29" i="1"/>
  <c r="CC73" i="1"/>
  <c r="CD73" i="1" s="1"/>
  <c r="W134" i="1"/>
  <c r="Z134" i="1" s="1"/>
  <c r="AA134" i="1" s="1"/>
  <c r="BX134" i="1"/>
  <c r="BY134" i="1" s="1"/>
  <c r="BO57" i="1"/>
  <c r="AU57" i="1"/>
  <c r="BF146" i="1"/>
  <c r="BA146" i="1"/>
  <c r="P146" i="1"/>
  <c r="BC134" i="1"/>
  <c r="AV142" i="1"/>
  <c r="CB52" i="1"/>
  <c r="BX141" i="1"/>
  <c r="BY141" i="1" s="1"/>
  <c r="BX138" i="1"/>
  <c r="BY138" i="1" s="1"/>
  <c r="BZ137" i="1"/>
  <c r="CC49" i="1"/>
  <c r="CD49" i="1" s="1"/>
  <c r="BX131" i="1"/>
  <c r="BY131" i="1" s="1"/>
  <c r="BX128" i="1"/>
  <c r="BY128" i="1" s="1"/>
  <c r="BX124" i="1"/>
  <c r="BY124" i="1" s="1"/>
  <c r="BY38" i="1"/>
  <c r="BW121" i="1"/>
  <c r="CC33" i="1"/>
  <c r="CD33" i="1" s="1"/>
  <c r="BX113" i="1"/>
  <c r="BY113" i="1" s="1"/>
  <c r="BX110" i="1"/>
  <c r="BY110" i="1" s="1"/>
  <c r="BW108" i="1"/>
  <c r="BX107" i="1"/>
  <c r="BY107" i="1" s="1"/>
  <c r="BW106" i="1"/>
  <c r="BX101" i="1"/>
  <c r="BY101" i="1" s="1"/>
  <c r="CA94" i="1"/>
  <c r="CB94" i="1" s="1"/>
  <c r="AP101" i="1"/>
  <c r="AF141" i="1"/>
  <c r="AF115" i="1"/>
  <c r="BJ94" i="1"/>
  <c r="CC94" i="1"/>
  <c r="Y55" i="1"/>
  <c r="AA55" i="1"/>
  <c r="T44" i="1"/>
  <c r="V44" i="1"/>
  <c r="L37" i="1"/>
  <c r="J37" i="1"/>
  <c r="J34" i="1"/>
  <c r="L34" i="1"/>
  <c r="L30" i="1"/>
  <c r="J30" i="1"/>
  <c r="L27" i="1"/>
  <c r="J27" i="1"/>
  <c r="Q25" i="1"/>
  <c r="O25" i="1"/>
  <c r="V15" i="1"/>
  <c r="T15" i="1"/>
  <c r="CC56" i="1"/>
  <c r="CC46" i="1"/>
  <c r="CD46" i="1" s="1"/>
  <c r="CC44" i="1"/>
  <c r="CC32" i="1"/>
  <c r="CD32" i="1" s="1"/>
  <c r="AP32" i="1"/>
  <c r="CC30" i="1"/>
  <c r="CD30" i="1" s="1"/>
  <c r="CC26" i="1"/>
  <c r="CC9" i="1"/>
  <c r="AP6" i="1"/>
  <c r="CC6" i="1"/>
  <c r="BZ77" i="1"/>
  <c r="S146" i="1"/>
  <c r="L128" i="1"/>
  <c r="J128" i="1"/>
  <c r="AK124" i="1"/>
  <c r="BZ124" i="1"/>
  <c r="J40" i="1"/>
  <c r="L40" i="1"/>
  <c r="O32" i="1"/>
  <c r="Q32" i="1"/>
  <c r="AA111" i="1"/>
  <c r="Y111" i="1"/>
  <c r="O108" i="1"/>
  <c r="Q108" i="1"/>
  <c r="Q107" i="1"/>
  <c r="O107" i="1"/>
  <c r="L102" i="1"/>
  <c r="J102" i="1"/>
  <c r="AI101" i="1"/>
  <c r="T18" i="1"/>
  <c r="R101" i="1"/>
  <c r="T101" i="1" s="1"/>
  <c r="L89" i="1"/>
  <c r="J89" i="1"/>
  <c r="CC72" i="1"/>
  <c r="CD72" i="1" s="1"/>
  <c r="BA142" i="1"/>
  <c r="AG142" i="1"/>
  <c r="W57" i="1"/>
  <c r="AA57" i="1" s="1"/>
  <c r="CA87" i="1"/>
  <c r="AC142" i="1"/>
  <c r="Q63" i="1"/>
  <c r="M77" i="1"/>
  <c r="O77" i="1" s="1"/>
  <c r="BZ141" i="1"/>
  <c r="CA138" i="1"/>
  <c r="CB138" i="1" s="1"/>
  <c r="Q74" i="1"/>
  <c r="O74" i="1"/>
  <c r="AX134" i="1"/>
  <c r="AY134" i="1"/>
  <c r="AZ134" i="1" s="1"/>
  <c r="CA134" i="1"/>
  <c r="CA131" i="1"/>
  <c r="AD131" i="1"/>
  <c r="J72" i="1"/>
  <c r="L72" i="1"/>
  <c r="AP130" i="1"/>
  <c r="AU129" i="1"/>
  <c r="AU124" i="1"/>
  <c r="CA121" i="1"/>
  <c r="CA115" i="1"/>
  <c r="J32" i="1"/>
  <c r="L32" i="1"/>
  <c r="BZ114" i="1"/>
  <c r="BC114" i="1"/>
  <c r="AP114" i="1"/>
  <c r="BZ113" i="1"/>
  <c r="T30" i="1"/>
  <c r="V30" i="1"/>
  <c r="R113" i="1"/>
  <c r="BC111" i="1"/>
  <c r="CA111" i="1"/>
  <c r="CB111" i="1" s="1"/>
  <c r="V109" i="1"/>
  <c r="T109" i="1"/>
  <c r="CA107" i="1"/>
  <c r="BD107" i="1"/>
  <c r="BE107" i="1" s="1"/>
  <c r="CA102" i="1"/>
  <c r="AU89" i="1"/>
  <c r="CC20" i="1"/>
  <c r="CD20" i="1" s="1"/>
  <c r="BY20" i="1"/>
  <c r="BW103" i="1"/>
  <c r="CA103" i="1"/>
  <c r="BW116" i="1"/>
  <c r="CA116" i="1"/>
  <c r="BW125" i="1"/>
  <c r="CA125" i="1"/>
  <c r="BW127" i="1"/>
  <c r="CA127" i="1"/>
  <c r="CC37" i="1"/>
  <c r="CD37" i="1" s="1"/>
  <c r="AU109" i="1"/>
  <c r="BO133" i="1"/>
  <c r="CC133" i="1"/>
  <c r="CD133" i="1" s="1"/>
  <c r="W87" i="1"/>
  <c r="AD141" i="1"/>
  <c r="AP5" i="1"/>
  <c r="AY113" i="1"/>
  <c r="AZ113" i="1" s="1"/>
  <c r="M138" i="1"/>
  <c r="O138" i="1" s="1"/>
  <c r="M131" i="1"/>
  <c r="P131" i="1" s="1"/>
  <c r="Q131" i="1" s="1"/>
  <c r="AO138" i="1"/>
  <c r="AP138" i="1" s="1"/>
  <c r="BC137" i="1"/>
  <c r="AY77" i="1"/>
  <c r="AZ77" i="1" s="1"/>
  <c r="E37" i="1"/>
  <c r="BD97" i="1"/>
  <c r="BE97" i="1" s="1"/>
  <c r="AE138" i="1"/>
  <c r="U115" i="1"/>
  <c r="V115" i="1" s="1"/>
  <c r="H77" i="1"/>
  <c r="V97" i="1"/>
  <c r="R87" i="1"/>
  <c r="T87" i="1" s="1"/>
  <c r="BC87" i="1"/>
  <c r="AE121" i="1"/>
  <c r="AQ142" i="1"/>
  <c r="BC100" i="1"/>
  <c r="M102" i="1"/>
  <c r="Q102" i="1" s="1"/>
  <c r="AP56" i="1"/>
  <c r="M101" i="1"/>
  <c r="O101" i="1" s="1"/>
  <c r="O114" i="1"/>
  <c r="C77" i="1"/>
  <c r="AI113" i="1"/>
  <c r="AI138" i="1"/>
  <c r="L73" i="1"/>
  <c r="BD126" i="1"/>
  <c r="BE126" i="1" s="1"/>
  <c r="R57" i="1"/>
  <c r="BD101" i="1"/>
  <c r="BE101" i="1" s="1"/>
  <c r="AZ100" i="1"/>
  <c r="J141" i="1"/>
  <c r="T137" i="1"/>
  <c r="E134" i="1"/>
  <c r="E114" i="1"/>
  <c r="T89" i="1"/>
  <c r="AP30" i="1"/>
  <c r="Q47" i="1"/>
  <c r="J14" i="1"/>
  <c r="AU15" i="1"/>
  <c r="G16" i="1"/>
  <c r="E16" i="1"/>
  <c r="J18" i="1"/>
  <c r="V32" i="1"/>
  <c r="T42" i="1"/>
  <c r="V72" i="1"/>
  <c r="G93" i="1"/>
  <c r="E93" i="1"/>
  <c r="AK101" i="1"/>
  <c r="G108" i="1"/>
  <c r="E108" i="1"/>
  <c r="CC54" i="1"/>
  <c r="CC50" i="1"/>
  <c r="CC42" i="1"/>
  <c r="CC40" i="1"/>
  <c r="AU106" i="1"/>
  <c r="BH101" i="1"/>
  <c r="BI101" i="1"/>
  <c r="BJ101" i="1" s="1"/>
  <c r="BH121" i="1"/>
  <c r="BY71" i="1"/>
  <c r="CC71" i="1"/>
  <c r="BZ116" i="1"/>
  <c r="BX116" i="1"/>
  <c r="BZ122" i="1"/>
  <c r="BX122" i="1"/>
  <c r="BY90" i="1"/>
  <c r="CC90" i="1"/>
  <c r="BW111" i="1"/>
  <c r="BW122" i="1"/>
  <c r="CA122" i="1"/>
  <c r="BW133" i="1"/>
  <c r="CD51" i="1"/>
  <c r="CB51" i="1"/>
  <c r="CD41" i="1"/>
  <c r="CB41" i="1"/>
  <c r="CB33" i="1"/>
  <c r="CD43" i="1"/>
  <c r="U134" i="1"/>
  <c r="V134" i="1" s="1"/>
  <c r="U102" i="1"/>
  <c r="V102" i="1" s="1"/>
  <c r="CB27" i="1"/>
  <c r="CB23" i="1"/>
  <c r="CB18" i="1"/>
  <c r="CA77" i="1"/>
  <c r="CA128" i="1"/>
  <c r="CB128" i="1" s="1"/>
  <c r="CA114" i="1"/>
  <c r="CA100" i="1"/>
  <c r="BZ130" i="1"/>
  <c r="BZ128" i="1"/>
  <c r="CA124" i="1"/>
  <c r="BZ110" i="1"/>
  <c r="CB110" i="1" s="1"/>
  <c r="BZ106" i="1"/>
  <c r="AP63" i="1"/>
  <c r="CC63" i="1"/>
  <c r="AU67" i="1"/>
  <c r="CC67" i="1"/>
  <c r="CC66" i="1"/>
  <c r="CD66" i="1" s="1"/>
  <c r="AZ64" i="1"/>
  <c r="CC64" i="1"/>
  <c r="CD64" i="1" s="1"/>
  <c r="AT141" i="1"/>
  <c r="AU141" i="1" s="1"/>
  <c r="CA141" i="1"/>
  <c r="AD138" i="1"/>
  <c r="BZ138" i="1"/>
  <c r="BZ134" i="1"/>
  <c r="BZ131" i="1"/>
  <c r="AP128" i="1"/>
  <c r="BZ126" i="1"/>
  <c r="AU126" i="1"/>
  <c r="BZ121" i="1"/>
  <c r="AU117" i="1"/>
  <c r="BZ115" i="1"/>
  <c r="CA113" i="1"/>
  <c r="BZ111" i="1"/>
  <c r="CA109" i="1"/>
  <c r="CB109" i="1" s="1"/>
  <c r="BZ107" i="1"/>
  <c r="CA104" i="1"/>
  <c r="CB104" i="1" s="1"/>
  <c r="AP104" i="1"/>
  <c r="AS102" i="1"/>
  <c r="BZ102" i="1"/>
  <c r="AS101" i="1"/>
  <c r="CA97" i="1"/>
  <c r="AP97" i="1"/>
  <c r="CA91" i="1"/>
  <c r="CB91" i="1" s="1"/>
  <c r="BZ89" i="1"/>
  <c r="CB89" i="1" s="1"/>
  <c r="CA88" i="1"/>
  <c r="CB88" i="1" s="1"/>
  <c r="AP88" i="1"/>
  <c r="H138" i="1"/>
  <c r="H131" i="1"/>
  <c r="L131" i="1" s="1"/>
  <c r="BI137" i="1"/>
  <c r="BJ137" i="1" s="1"/>
  <c r="BI128" i="1"/>
  <c r="BJ128" i="1" s="1"/>
  <c r="BI109" i="1"/>
  <c r="BJ109" i="1" s="1"/>
  <c r="BI97" i="1"/>
  <c r="BJ97" i="1" s="1"/>
  <c r="BZ95" i="1"/>
  <c r="CA123" i="1"/>
  <c r="CB123" i="1" s="1"/>
  <c r="CA95" i="1"/>
  <c r="BM88" i="1"/>
  <c r="BM89" i="1"/>
  <c r="BN91" i="1"/>
  <c r="BO91" i="1" s="1"/>
  <c r="CA133" i="1"/>
  <c r="CA117" i="1"/>
  <c r="CB117" i="1" s="1"/>
  <c r="CC98" i="1"/>
  <c r="BR110" i="1"/>
  <c r="BS95" i="1"/>
  <c r="BT95" i="1" s="1"/>
  <c r="BZ132" i="1"/>
  <c r="CB132" i="1" s="1"/>
  <c r="BW90" i="1"/>
  <c r="CA90" i="1"/>
  <c r="BX103" i="1"/>
  <c r="BX125" i="1"/>
  <c r="BX127" i="1"/>
  <c r="CC36" i="1"/>
  <c r="CD36" i="1" s="1"/>
  <c r="CC28" i="1"/>
  <c r="CC24" i="1"/>
  <c r="CC18" i="1"/>
  <c r="CD18" i="1" s="1"/>
  <c r="CC8" i="1"/>
  <c r="CD8" i="1" s="1"/>
  <c r="AX142" i="1"/>
  <c r="AD142" i="1"/>
  <c r="CF57" i="1"/>
  <c r="AD57" i="1"/>
  <c r="CA57" i="1"/>
  <c r="CA146" i="1" s="1"/>
  <c r="CD17" i="1"/>
  <c r="BW94" i="1"/>
  <c r="CB45" i="1"/>
  <c r="E69" i="1"/>
  <c r="G69" i="1"/>
  <c r="G113" i="1"/>
  <c r="E113" i="1"/>
  <c r="G126" i="1"/>
  <c r="E126" i="1"/>
  <c r="Y44" i="1"/>
  <c r="CB42" i="1"/>
  <c r="AA42" i="1"/>
  <c r="CB34" i="1"/>
  <c r="Y34" i="1"/>
  <c r="Q31" i="1"/>
  <c r="O31" i="1"/>
  <c r="Y28" i="1"/>
  <c r="J5" i="1"/>
  <c r="L5" i="1"/>
  <c r="L74" i="1"/>
  <c r="J74" i="1"/>
  <c r="V128" i="1"/>
  <c r="T128" i="1"/>
  <c r="AA40" i="1"/>
  <c r="Y118" i="1"/>
  <c r="L115" i="1"/>
  <c r="J115" i="1"/>
  <c r="AA91" i="1"/>
  <c r="Y91" i="1"/>
  <c r="T63" i="1"/>
  <c r="V63" i="1"/>
  <c r="T56" i="1"/>
  <c r="V56" i="1"/>
  <c r="CB54" i="1"/>
  <c r="AA54" i="1"/>
  <c r="M134" i="1"/>
  <c r="O50" i="1"/>
  <c r="Q50" i="1"/>
  <c r="T19" i="1"/>
  <c r="V19" i="1"/>
  <c r="L138" i="1"/>
  <c r="J138" i="1"/>
  <c r="U87" i="1"/>
  <c r="V87" i="1" s="1"/>
  <c r="AS77" i="1"/>
  <c r="AN134" i="1"/>
  <c r="BC128" i="1"/>
  <c r="CB76" i="1"/>
  <c r="CB70" i="1"/>
  <c r="E53" i="1"/>
  <c r="G53" i="1"/>
  <c r="G121" i="1"/>
  <c r="E121" i="1"/>
  <c r="BD123" i="1"/>
  <c r="BE123" i="1" s="1"/>
  <c r="BC123" i="1"/>
  <c r="T70" i="1"/>
  <c r="R121" i="1"/>
  <c r="M121" i="1"/>
  <c r="Q37" i="1"/>
  <c r="W115" i="1"/>
  <c r="L109" i="1"/>
  <c r="J109" i="1"/>
  <c r="BS132" i="1"/>
  <c r="AF57" i="1"/>
  <c r="C142" i="1"/>
  <c r="E142" i="1" s="1"/>
  <c r="AX57" i="1"/>
  <c r="BC57" i="1"/>
  <c r="CB39" i="1"/>
  <c r="CB7" i="1"/>
  <c r="AQ146" i="1"/>
  <c r="AB146" i="1"/>
  <c r="R77" i="1"/>
  <c r="T77" i="1" s="1"/>
  <c r="BC77" i="1"/>
  <c r="AN77" i="1"/>
  <c r="X146" i="1"/>
  <c r="AF77" i="1"/>
  <c r="AM142" i="1"/>
  <c r="AN142" i="1" s="1"/>
  <c r="S142" i="1"/>
  <c r="BB142" i="1"/>
  <c r="BC142" i="1" s="1"/>
  <c r="AH142" i="1"/>
  <c r="BC139" i="1"/>
  <c r="AT77" i="1"/>
  <c r="AU77" i="1" s="1"/>
  <c r="AJ87" i="1"/>
  <c r="AK87" i="1" s="1"/>
  <c r="AO87" i="1"/>
  <c r="AP87" i="1" s="1"/>
  <c r="AX87" i="1"/>
  <c r="AR142" i="1"/>
  <c r="AD87" i="1"/>
  <c r="AJ141" i="1"/>
  <c r="AK141" i="1" s="1"/>
  <c r="AN141" i="1"/>
  <c r="BC138" i="1"/>
  <c r="AX138" i="1"/>
  <c r="AS138" i="1"/>
  <c r="R138" i="1"/>
  <c r="AI134" i="1"/>
  <c r="AS134" i="1"/>
  <c r="AX131" i="1"/>
  <c r="AI131" i="1"/>
  <c r="AS131" i="1"/>
  <c r="AN131" i="1"/>
  <c r="R131" i="1"/>
  <c r="T131" i="1" s="1"/>
  <c r="BC124" i="1"/>
  <c r="AS124" i="1"/>
  <c r="BD121" i="1"/>
  <c r="BE121" i="1" s="1"/>
  <c r="AI121" i="1"/>
  <c r="BC115" i="1"/>
  <c r="AI115" i="1"/>
  <c r="AS115" i="1"/>
  <c r="AD115" i="1"/>
  <c r="BC113" i="1"/>
  <c r="AX113" i="1"/>
  <c r="AD113" i="1"/>
  <c r="BC109" i="1"/>
  <c r="BC107" i="1"/>
  <c r="BC104" i="1"/>
  <c r="AI102" i="1"/>
  <c r="AX101" i="1"/>
  <c r="BC97" i="1"/>
  <c r="BC91" i="1"/>
  <c r="BC89" i="1"/>
  <c r="BC88" i="1"/>
  <c r="H87" i="1"/>
  <c r="BN141" i="1"/>
  <c r="BO141" i="1" s="1"/>
  <c r="BR87" i="1"/>
  <c r="BR88" i="1"/>
  <c r="BR89" i="1"/>
  <c r="BR91" i="1"/>
  <c r="BR97" i="1"/>
  <c r="BS100" i="1"/>
  <c r="BT100" i="1" s="1"/>
  <c r="BS101" i="1"/>
  <c r="BT101" i="1" s="1"/>
  <c r="BS102" i="1"/>
  <c r="BT102" i="1" s="1"/>
  <c r="BS104" i="1"/>
  <c r="BT104" i="1" s="1"/>
  <c r="BS106" i="1"/>
  <c r="BT106" i="1" s="1"/>
  <c r="BS108" i="1"/>
  <c r="BT108" i="1" s="1"/>
  <c r="BS109" i="1"/>
  <c r="BT109" i="1" s="1"/>
  <c r="BS113" i="1"/>
  <c r="BT113" i="1" s="1"/>
  <c r="BS115" i="1"/>
  <c r="BT115" i="1" s="1"/>
  <c r="BS117" i="1"/>
  <c r="BT117" i="1" s="1"/>
  <c r="BS121" i="1"/>
  <c r="BT121" i="1" s="1"/>
  <c r="BS124" i="1"/>
  <c r="BT124" i="1" s="1"/>
  <c r="BS126" i="1"/>
  <c r="BT126" i="1" s="1"/>
  <c r="BS128" i="1"/>
  <c r="BT128" i="1" s="1"/>
  <c r="BS130" i="1"/>
  <c r="BT130" i="1" s="1"/>
  <c r="BS131" i="1"/>
  <c r="BT131" i="1" s="1"/>
  <c r="BS134" i="1"/>
  <c r="BT134" i="1" s="1"/>
  <c r="BS137" i="1"/>
  <c r="BT137" i="1" s="1"/>
  <c r="BS138" i="1"/>
  <c r="BT138" i="1" s="1"/>
  <c r="BS141" i="1"/>
  <c r="BT141" i="1" s="1"/>
  <c r="BS110" i="1"/>
  <c r="BT110" i="1" s="1"/>
  <c r="BR95" i="1"/>
  <c r="BS114" i="1"/>
  <c r="BT114" i="1" s="1"/>
  <c r="BS120" i="1"/>
  <c r="CC120" i="1" s="1"/>
  <c r="CD120" i="1" s="1"/>
  <c r="BR132" i="1"/>
  <c r="CB75" i="1"/>
  <c r="CB73" i="1"/>
  <c r="CB71" i="1"/>
  <c r="CB69" i="1"/>
  <c r="CB67" i="1"/>
  <c r="CB65" i="1"/>
  <c r="CD71" i="1"/>
  <c r="BW132" i="1"/>
  <c r="BW141" i="1"/>
  <c r="BW130" i="1"/>
  <c r="BW128" i="1"/>
  <c r="BD129" i="1"/>
  <c r="BE129" i="1" s="1"/>
  <c r="BC129" i="1"/>
  <c r="AO57" i="1"/>
  <c r="BS123" i="1"/>
  <c r="BT123" i="1" s="1"/>
  <c r="AP57" i="1"/>
  <c r="AI57" i="1"/>
  <c r="AH146" i="1"/>
  <c r="K146" i="1"/>
  <c r="AI142" i="1"/>
  <c r="AD102" i="1"/>
  <c r="BF142" i="1"/>
  <c r="BG142" i="1"/>
  <c r="BP146" i="1"/>
  <c r="BW97" i="1"/>
  <c r="BW95" i="1"/>
  <c r="BW91" i="1"/>
  <c r="BN89" i="1"/>
  <c r="BO89" i="1" s="1"/>
  <c r="BK142" i="1"/>
  <c r="BI88" i="1"/>
  <c r="BJ88" i="1" s="1"/>
  <c r="BW89" i="1"/>
  <c r="BW88" i="1"/>
  <c r="BW57" i="1"/>
  <c r="BX115" i="1"/>
  <c r="BY115" i="1" s="1"/>
  <c r="BX77" i="1"/>
  <c r="BY77" i="1" s="1"/>
  <c r="BW87" i="1"/>
  <c r="BW100" i="1"/>
  <c r="BW131" i="1"/>
  <c r="BX88" i="1"/>
  <c r="BY88" i="1" s="1"/>
  <c r="BX89" i="1"/>
  <c r="BY89" i="1" s="1"/>
  <c r="BX91" i="1"/>
  <c r="BY91" i="1" s="1"/>
  <c r="BX95" i="1"/>
  <c r="BY95" i="1" s="1"/>
  <c r="BX97" i="1"/>
  <c r="BY97" i="1" s="1"/>
  <c r="BW101" i="1"/>
  <c r="BX104" i="1"/>
  <c r="BY104" i="1" s="1"/>
  <c r="BW107" i="1"/>
  <c r="BW110" i="1"/>
  <c r="BW113" i="1"/>
  <c r="BW114" i="1"/>
  <c r="BW115" i="1"/>
  <c r="BW124" i="1"/>
  <c r="BW126" i="1"/>
  <c r="BW134" i="1"/>
  <c r="BW137" i="1"/>
  <c r="BW138" i="1"/>
  <c r="BX57" i="1"/>
  <c r="BY57" i="1" s="1"/>
  <c r="BV146" i="1"/>
  <c r="BW77" i="1"/>
  <c r="BX87" i="1"/>
  <c r="BX102" i="1"/>
  <c r="BY102" i="1" s="1"/>
  <c r="BW104" i="1"/>
  <c r="BX106" i="1"/>
  <c r="BY106" i="1" s="1"/>
  <c r="BX108" i="1"/>
  <c r="BY108" i="1" s="1"/>
  <c r="BX121" i="1"/>
  <c r="BY121" i="1" s="1"/>
  <c r="BY63" i="1"/>
  <c r="U138" i="1"/>
  <c r="V138" i="1" s="1"/>
  <c r="T138" i="1"/>
  <c r="U131" i="1"/>
  <c r="V131" i="1" s="1"/>
  <c r="BT120" i="1"/>
  <c r="J44" i="1"/>
  <c r="L44" i="1"/>
  <c r="E19" i="1"/>
  <c r="G19" i="1"/>
  <c r="G26" i="1"/>
  <c r="E26" i="1"/>
  <c r="E47" i="1"/>
  <c r="G47" i="1"/>
  <c r="J134" i="1"/>
  <c r="Z102" i="1"/>
  <c r="AA102" i="1" s="1"/>
  <c r="AR146" i="1"/>
  <c r="C57" i="1"/>
  <c r="T134" i="1"/>
  <c r="Y57" i="1"/>
  <c r="Z141" i="1"/>
  <c r="AA141" i="1" s="1"/>
  <c r="O113" i="1"/>
  <c r="AM146" i="1"/>
  <c r="Z138" i="1"/>
  <c r="AA138" i="1" s="1"/>
  <c r="O102" i="1"/>
  <c r="M57" i="1"/>
  <c r="Q57" i="1" s="1"/>
  <c r="G87" i="1"/>
  <c r="AZ45" i="1"/>
  <c r="O63" i="1"/>
  <c r="M87" i="1"/>
  <c r="BD77" i="1"/>
  <c r="BE77" i="1" s="1"/>
  <c r="Y74" i="1"/>
  <c r="AA74" i="1"/>
  <c r="T88" i="1"/>
  <c r="U141" i="1"/>
  <c r="V141" i="1" s="1"/>
  <c r="H57" i="1"/>
  <c r="AJ131" i="1"/>
  <c r="AK131" i="1" s="1"/>
  <c r="AT138" i="1"/>
  <c r="AU138" i="1" s="1"/>
  <c r="AN124" i="1"/>
  <c r="T100" i="1"/>
  <c r="Y123" i="1"/>
  <c r="J121" i="1"/>
  <c r="J110" i="1"/>
  <c r="J101" i="1"/>
  <c r="J97" i="1"/>
  <c r="J96" i="1"/>
  <c r="J91" i="1"/>
  <c r="E88" i="1"/>
  <c r="AP53" i="1"/>
  <c r="AD77" i="1"/>
  <c r="G63" i="1"/>
  <c r="Q53" i="1"/>
  <c r="AP31" i="1"/>
  <c r="AA5" i="1"/>
  <c r="Y6" i="1"/>
  <c r="Y7" i="1"/>
  <c r="O19" i="1"/>
  <c r="AA19" i="1"/>
  <c r="T40" i="1"/>
  <c r="J42" i="1"/>
  <c r="AA53" i="1"/>
  <c r="L67" i="1"/>
  <c r="J70" i="1"/>
  <c r="AI87" i="1"/>
  <c r="AA137" i="1"/>
  <c r="AN87" i="1"/>
  <c r="BE74" i="1"/>
  <c r="BH108" i="1"/>
  <c r="CD105" i="1"/>
  <c r="BR114" i="1"/>
  <c r="CB30" i="1"/>
  <c r="CB55" i="1"/>
  <c r="CB53" i="1"/>
  <c r="CB50" i="1"/>
  <c r="CB48" i="1"/>
  <c r="CB46" i="1"/>
  <c r="CB44" i="1"/>
  <c r="CB40" i="1"/>
  <c r="CB35" i="1"/>
  <c r="CB32" i="1"/>
  <c r="CB28" i="1"/>
  <c r="CB24" i="1"/>
  <c r="CB22" i="1"/>
  <c r="CB19" i="1"/>
  <c r="CB17" i="1"/>
  <c r="CB15" i="1"/>
  <c r="CB13" i="1"/>
  <c r="CB11" i="1"/>
  <c r="CB9" i="1"/>
  <c r="CB6" i="1"/>
  <c r="G42" i="1"/>
  <c r="E42" i="1"/>
  <c r="CB25" i="1"/>
  <c r="AA25" i="1"/>
  <c r="O24" i="1"/>
  <c r="Q24" i="1"/>
  <c r="CB21" i="1"/>
  <c r="Y21" i="1"/>
  <c r="AA21" i="1"/>
  <c r="AU54" i="1"/>
  <c r="AU47" i="1"/>
  <c r="AP46" i="1"/>
  <c r="AP44" i="1"/>
  <c r="AZ42" i="1"/>
  <c r="BE39" i="1"/>
  <c r="AZ27" i="1"/>
  <c r="AU26" i="1"/>
  <c r="AU25" i="1"/>
  <c r="AZ23" i="1"/>
  <c r="AU21" i="1"/>
  <c r="CD13" i="1"/>
  <c r="AP13" i="1"/>
  <c r="AP9" i="1"/>
  <c r="AU7" i="1"/>
  <c r="O30" i="1"/>
  <c r="Q30" i="1"/>
  <c r="Y110" i="1"/>
  <c r="AA108" i="1"/>
  <c r="AA104" i="1"/>
  <c r="Y93" i="1"/>
  <c r="AP72" i="1"/>
  <c r="AP70" i="1"/>
  <c r="AU68" i="1"/>
  <c r="AP65" i="1"/>
  <c r="CB5" i="1"/>
  <c r="Y5" i="1"/>
  <c r="Y63" i="1"/>
  <c r="AA63" i="1"/>
  <c r="CB56" i="1"/>
  <c r="AA56" i="1"/>
  <c r="CB47" i="1"/>
  <c r="AA47" i="1"/>
  <c r="Y72" i="1"/>
  <c r="W121" i="1"/>
  <c r="AA37" i="1"/>
  <c r="Y66" i="1"/>
  <c r="BJ5" i="1"/>
  <c r="BI57" i="1"/>
  <c r="BJ57" i="1" s="1"/>
  <c r="CD48" i="1"/>
  <c r="CB120" i="1"/>
  <c r="BR120" i="1"/>
  <c r="BR123" i="1"/>
  <c r="CB37" i="1"/>
  <c r="CB26" i="1"/>
  <c r="CB74" i="1"/>
  <c r="CB72" i="1"/>
  <c r="CB68" i="1"/>
  <c r="CB66" i="1"/>
  <c r="AK57" i="1"/>
  <c r="W77" i="1"/>
  <c r="AA77" i="1" s="1"/>
  <c r="AT115" i="1"/>
  <c r="AU115" i="1" s="1"/>
  <c r="AE113" i="1"/>
  <c r="AE102" i="1"/>
  <c r="BH110" i="1"/>
  <c r="BH106" i="1"/>
  <c r="BH77" i="1"/>
  <c r="BH57" i="1"/>
  <c r="BL142" i="1"/>
  <c r="BM111" i="1"/>
  <c r="BS87" i="1"/>
  <c r="BT87" i="1" s="1"/>
  <c r="BS88" i="1"/>
  <c r="BT88" i="1" s="1"/>
  <c r="BS89" i="1"/>
  <c r="BT89" i="1" s="1"/>
  <c r="BS91" i="1"/>
  <c r="BT91" i="1" s="1"/>
  <c r="BS97" i="1"/>
  <c r="BT97" i="1" s="1"/>
  <c r="BR100" i="1"/>
  <c r="BR101" i="1"/>
  <c r="BR102" i="1"/>
  <c r="BR104" i="1"/>
  <c r="BR106" i="1"/>
  <c r="BR107" i="1"/>
  <c r="BR108" i="1"/>
  <c r="BR109" i="1"/>
  <c r="BR113" i="1"/>
  <c r="BR115" i="1"/>
  <c r="BR117" i="1"/>
  <c r="BR121" i="1"/>
  <c r="BR124" i="1"/>
  <c r="BR126" i="1"/>
  <c r="BR128" i="1"/>
  <c r="BR130" i="1"/>
  <c r="BR131" i="1"/>
  <c r="BR134" i="1"/>
  <c r="BR137" i="1"/>
  <c r="BR138" i="1"/>
  <c r="BR141" i="1"/>
  <c r="CB14" i="1"/>
  <c r="CB10" i="1"/>
  <c r="CB64" i="1"/>
  <c r="V77" i="1"/>
  <c r="E11" i="1"/>
  <c r="CD56" i="1"/>
  <c r="CD44" i="1"/>
  <c r="CD31" i="1"/>
  <c r="AY87" i="1"/>
  <c r="AZ87" i="1" s="1"/>
  <c r="AT87" i="1"/>
  <c r="AU87" i="1" s="1"/>
  <c r="AE87" i="1"/>
  <c r="AO141" i="1"/>
  <c r="AP141" i="1" s="1"/>
  <c r="AE131" i="1"/>
  <c r="BC121" i="1"/>
  <c r="AT121" i="1"/>
  <c r="AU121" i="1" s="1"/>
  <c r="AJ115" i="1"/>
  <c r="AK115" i="1" s="1"/>
  <c r="BD113" i="1"/>
  <c r="BE113" i="1" s="1"/>
  <c r="BD111" i="1"/>
  <c r="CC111" i="1" s="1"/>
  <c r="AY101" i="1"/>
  <c r="AZ101" i="1" s="1"/>
  <c r="I142" i="1"/>
  <c r="BI106" i="1"/>
  <c r="BJ106" i="1" s="1"/>
  <c r="BH88" i="1"/>
  <c r="CD54" i="1"/>
  <c r="CD47" i="1"/>
  <c r="CD42" i="1"/>
  <c r="CD40" i="1"/>
  <c r="W131" i="1"/>
  <c r="Y131" i="1" s="1"/>
  <c r="BT48" i="1"/>
  <c r="BR57" i="1"/>
  <c r="CD35" i="1"/>
  <c r="CD11" i="1"/>
  <c r="Z131" i="1"/>
  <c r="Y77" i="1"/>
  <c r="O141" i="1"/>
  <c r="P141" i="1"/>
  <c r="T124" i="1"/>
  <c r="BH113" i="1"/>
  <c r="BK146" i="1"/>
  <c r="CD5" i="1"/>
  <c r="CD21" i="1"/>
  <c r="CD24" i="1"/>
  <c r="CD63" i="1"/>
  <c r="CB137" i="1"/>
  <c r="CB129" i="1"/>
  <c r="CB95" i="1"/>
  <c r="J113" i="1"/>
  <c r="Y39" i="1"/>
  <c r="AG146" i="1"/>
  <c r="CB139" i="1"/>
  <c r="CB100" i="1"/>
  <c r="M115" i="1"/>
  <c r="AO77" i="1"/>
  <c r="CD68" i="1"/>
  <c r="AY138" i="1"/>
  <c r="AJ134" i="1"/>
  <c r="AK134" i="1" s="1"/>
  <c r="AE134" i="1"/>
  <c r="BC131" i="1"/>
  <c r="AX124" i="1"/>
  <c r="AN115" i="1"/>
  <c r="W113" i="1"/>
  <c r="AO102" i="1"/>
  <c r="AP102" i="1" s="1"/>
  <c r="BD89" i="1"/>
  <c r="BE89" i="1" s="1"/>
  <c r="BH97" i="1"/>
  <c r="BH128" i="1"/>
  <c r="BL146" i="1"/>
  <c r="BO76" i="1"/>
  <c r="BO69" i="1"/>
  <c r="BO98" i="1"/>
  <c r="CD74" i="1"/>
  <c r="CD69" i="1"/>
  <c r="CD140" i="1"/>
  <c r="CD98" i="1"/>
  <c r="CD34" i="1"/>
  <c r="BT32" i="1"/>
  <c r="CD112" i="1"/>
  <c r="CD26" i="1"/>
  <c r="CB108" i="1"/>
  <c r="BT24" i="1"/>
  <c r="BT21" i="1"/>
  <c r="BT18" i="1"/>
  <c r="CD15" i="1"/>
  <c r="CD9" i="1"/>
  <c r="CD7" i="1"/>
  <c r="CD6" i="1"/>
  <c r="BR142" i="1"/>
  <c r="BT57" i="1"/>
  <c r="CD55" i="1"/>
  <c r="CD53" i="1"/>
  <c r="CD28" i="1"/>
  <c r="CD27" i="1"/>
  <c r="CE57" i="1"/>
  <c r="CB99" i="1"/>
  <c r="CD99" i="1"/>
  <c r="CB93" i="1"/>
  <c r="CD93" i="1"/>
  <c r="BS146" i="1"/>
  <c r="Y124" i="1"/>
  <c r="BO112" i="1"/>
  <c r="BJ108" i="1"/>
  <c r="O131" i="1"/>
  <c r="AO142" i="1"/>
  <c r="AP142" i="1" s="1"/>
  <c r="BN142" i="1"/>
  <c r="BN146" i="1"/>
  <c r="Y134" i="1"/>
  <c r="AT146" i="1"/>
  <c r="T102" i="1"/>
  <c r="J124" i="1"/>
  <c r="G25" i="1"/>
  <c r="CD45" i="1"/>
  <c r="CD39" i="1"/>
  <c r="CB106" i="1"/>
  <c r="CB126" i="1"/>
  <c r="CB97" i="1"/>
  <c r="CB112" i="1"/>
  <c r="CB133" i="1"/>
  <c r="CD76" i="1"/>
  <c r="CB63" i="1"/>
  <c r="CD139" i="1"/>
  <c r="CB118" i="1"/>
  <c r="CB96" i="1"/>
  <c r="CB92" i="1"/>
  <c r="CD75" i="1"/>
  <c r="BD57" i="1"/>
  <c r="CB87" i="1"/>
  <c r="CB101" i="1"/>
  <c r="CB136" i="1"/>
  <c r="CD136" i="1"/>
  <c r="CD118" i="1"/>
  <c r="CD96" i="1"/>
  <c r="CD92" i="1"/>
  <c r="BC110" i="1"/>
  <c r="Y96" i="1"/>
  <c r="BD88" i="1"/>
  <c r="CB121" i="1" l="1"/>
  <c r="CC88" i="1"/>
  <c r="J131" i="1"/>
  <c r="AS142" i="1"/>
  <c r="CC137" i="1"/>
  <c r="CD137" i="1" s="1"/>
  <c r="CB124" i="1"/>
  <c r="CB130" i="1"/>
  <c r="CB114" i="1"/>
  <c r="Q77" i="1"/>
  <c r="CC107" i="1"/>
  <c r="CD107" i="1" s="1"/>
  <c r="CB107" i="1"/>
  <c r="CC124" i="1"/>
  <c r="CD124" i="1" s="1"/>
  <c r="CC77" i="1"/>
  <c r="CD77" i="1" s="1"/>
  <c r="CC134" i="1"/>
  <c r="CD134" i="1" s="1"/>
  <c r="CB134" i="1"/>
  <c r="CB141" i="1"/>
  <c r="CB115" i="1"/>
  <c r="CB102" i="1"/>
  <c r="BU147" i="1"/>
  <c r="AF113" i="1"/>
  <c r="CC113" i="1"/>
  <c r="BY125" i="1"/>
  <c r="CC125" i="1"/>
  <c r="CC91" i="1"/>
  <c r="CD91" i="1" s="1"/>
  <c r="CC97" i="1"/>
  <c r="CD97" i="1" s="1"/>
  <c r="CC104" i="1"/>
  <c r="CD104" i="1" s="1"/>
  <c r="CC108" i="1"/>
  <c r="CD108" i="1" s="1"/>
  <c r="CC110" i="1"/>
  <c r="CD110" i="1" s="1"/>
  <c r="CC123" i="1"/>
  <c r="CD123" i="1" s="1"/>
  <c r="CC128" i="1"/>
  <c r="CD128" i="1" s="1"/>
  <c r="CC106" i="1"/>
  <c r="CD106" i="1" s="1"/>
  <c r="V57" i="1"/>
  <c r="T57" i="1"/>
  <c r="AF121" i="1"/>
  <c r="CC121" i="1"/>
  <c r="J77" i="1"/>
  <c r="L77" i="1"/>
  <c r="Y87" i="1"/>
  <c r="Z87" i="1"/>
  <c r="AA87" i="1" s="1"/>
  <c r="CC100" i="1"/>
  <c r="CD100" i="1" s="1"/>
  <c r="T113" i="1"/>
  <c r="U113" i="1"/>
  <c r="V113" i="1" s="1"/>
  <c r="CC114" i="1"/>
  <c r="CD114" i="1" s="1"/>
  <c r="CC129" i="1"/>
  <c r="CD129" i="1" s="1"/>
  <c r="CC130" i="1"/>
  <c r="CD130" i="1" s="1"/>
  <c r="CC115" i="1"/>
  <c r="CC141" i="1"/>
  <c r="CD141" i="1" s="1"/>
  <c r="CC101" i="1"/>
  <c r="CD101" i="1" s="1"/>
  <c r="AT142" i="1"/>
  <c r="AU142" i="1" s="1"/>
  <c r="BI142" i="1"/>
  <c r="BJ142" i="1" s="1"/>
  <c r="W146" i="1"/>
  <c r="R142" i="1"/>
  <c r="T142" i="1" s="1"/>
  <c r="AF131" i="1"/>
  <c r="CC131" i="1"/>
  <c r="CD131" i="1" s="1"/>
  <c r="AF87" i="1"/>
  <c r="CC87" i="1"/>
  <c r="CD87" i="1" s="1"/>
  <c r="R146" i="1"/>
  <c r="AY146" i="1"/>
  <c r="AF102" i="1"/>
  <c r="CC102" i="1"/>
  <c r="H142" i="1"/>
  <c r="L142" i="1" s="1"/>
  <c r="BT132" i="1"/>
  <c r="CC132" i="1"/>
  <c r="CD132" i="1" s="1"/>
  <c r="P138" i="1"/>
  <c r="Q138" i="1" s="1"/>
  <c r="BY127" i="1"/>
  <c r="CC127" i="1"/>
  <c r="BY103" i="1"/>
  <c r="CC103" i="1"/>
  <c r="CC117" i="1"/>
  <c r="CD117" i="1" s="1"/>
  <c r="CC126" i="1"/>
  <c r="CD126" i="1" s="1"/>
  <c r="BY122" i="1"/>
  <c r="CC122" i="1"/>
  <c r="BY116" i="1"/>
  <c r="CC116" i="1"/>
  <c r="E77" i="1"/>
  <c r="G77" i="1"/>
  <c r="AF138" i="1"/>
  <c r="CC138" i="1"/>
  <c r="CD138" i="1" s="1"/>
  <c r="CC89" i="1"/>
  <c r="CD89" i="1" s="1"/>
  <c r="CC95" i="1"/>
  <c r="CD95" i="1" s="1"/>
  <c r="CC109" i="1"/>
  <c r="CD109" i="1" s="1"/>
  <c r="G142" i="1"/>
  <c r="BO142" i="1"/>
  <c r="BM142" i="1"/>
  <c r="BZ142" i="1"/>
  <c r="CA142" i="1"/>
  <c r="CC57" i="1"/>
  <c r="CD57" i="1" s="1"/>
  <c r="BX146" i="1"/>
  <c r="CB57" i="1"/>
  <c r="L87" i="1"/>
  <c r="J87" i="1"/>
  <c r="P121" i="1"/>
  <c r="Q121" i="1" s="1"/>
  <c r="O121" i="1"/>
  <c r="P134" i="1"/>
  <c r="Q134" i="1" s="1"/>
  <c r="O134" i="1"/>
  <c r="Y115" i="1"/>
  <c r="Z115" i="1"/>
  <c r="U121" i="1"/>
  <c r="T121" i="1"/>
  <c r="CF142" i="1"/>
  <c r="BI146" i="1"/>
  <c r="BW142" i="1"/>
  <c r="BH142" i="1"/>
  <c r="BY87" i="1"/>
  <c r="BX142" i="1"/>
  <c r="BY142" i="1" s="1"/>
  <c r="Y121" i="1"/>
  <c r="Z121" i="1"/>
  <c r="L57" i="1"/>
  <c r="H146" i="1"/>
  <c r="J57" i="1"/>
  <c r="O87" i="1"/>
  <c r="P87" i="1"/>
  <c r="Q87" i="1" s="1"/>
  <c r="M146" i="1"/>
  <c r="O57" i="1"/>
  <c r="G57" i="1"/>
  <c r="E57" i="1"/>
  <c r="CB131" i="1"/>
  <c r="CD14" i="1"/>
  <c r="CD10" i="1"/>
  <c r="CB140" i="1"/>
  <c r="BE111" i="1"/>
  <c r="CD111" i="1"/>
  <c r="CD67" i="1"/>
  <c r="AF134" i="1"/>
  <c r="AE142" i="1"/>
  <c r="AZ138" i="1"/>
  <c r="AY142" i="1"/>
  <c r="AZ142" i="1" s="1"/>
  <c r="AO146" i="1"/>
  <c r="AP77" i="1"/>
  <c r="Q115" i="1"/>
  <c r="O115" i="1"/>
  <c r="AA131" i="1"/>
  <c r="CE77" i="1"/>
  <c r="CD102" i="1"/>
  <c r="CD50" i="1"/>
  <c r="Z113" i="1"/>
  <c r="Y113" i="1"/>
  <c r="W142" i="1"/>
  <c r="Q141" i="1"/>
  <c r="AJ142" i="1"/>
  <c r="AK142" i="1" s="1"/>
  <c r="M142" i="1"/>
  <c r="O142" i="1" s="1"/>
  <c r="CH77" i="1"/>
  <c r="CB113" i="1"/>
  <c r="CD94" i="1"/>
  <c r="BS142" i="1"/>
  <c r="BZ146" i="1"/>
  <c r="CB77" i="1"/>
  <c r="CD25" i="1"/>
  <c r="CH57" i="1"/>
  <c r="BE88" i="1"/>
  <c r="BD142" i="1"/>
  <c r="BE142" i="1" s="1"/>
  <c r="BD146" i="1"/>
  <c r="BE57" i="1"/>
  <c r="CE142" i="1"/>
  <c r="P142" i="1" l="1"/>
  <c r="J142" i="1"/>
  <c r="AF142" i="1"/>
  <c r="CC142" i="1"/>
  <c r="V121" i="1"/>
  <c r="U142" i="1"/>
  <c r="V142" i="1" s="1"/>
  <c r="AA115" i="1"/>
  <c r="CD115" i="1"/>
  <c r="CD121" i="1"/>
  <c r="AA121" i="1"/>
  <c r="Y142" i="1"/>
  <c r="CB142" i="1"/>
  <c r="AA113" i="1"/>
  <c r="Z142" i="1"/>
  <c r="AA142" i="1" s="1"/>
  <c r="CD113" i="1"/>
  <c r="Q142" i="1"/>
  <c r="BT142" i="1"/>
  <c r="CD88" i="1"/>
  <c r="CH142" i="1"/>
  <c r="CC146" i="1"/>
  <c r="CD142" i="1" l="1"/>
</calcChain>
</file>

<file path=xl/sharedStrings.xml><?xml version="1.0" encoding="utf-8"?>
<sst xmlns="http://schemas.openxmlformats.org/spreadsheetml/2006/main" count="641" uniqueCount="125">
  <si>
    <t>Total</t>
  </si>
  <si>
    <t>Returned</t>
  </si>
  <si>
    <t>DNR</t>
  </si>
  <si>
    <t>%DNR</t>
  </si>
  <si>
    <t>#</t>
  </si>
  <si>
    <t>%</t>
  </si>
  <si>
    <t>St. John's College - Queens</t>
  </si>
  <si>
    <t>Undeclared</t>
  </si>
  <si>
    <t>ANT</t>
  </si>
  <si>
    <t>Anthropology</t>
  </si>
  <si>
    <t>ASC</t>
  </si>
  <si>
    <t>Asian Studies</t>
  </si>
  <si>
    <t>BIO</t>
  </si>
  <si>
    <t>Biology</t>
  </si>
  <si>
    <t>BIO1</t>
  </si>
  <si>
    <t>Biology 7-12</t>
  </si>
  <si>
    <t>BIO2</t>
  </si>
  <si>
    <t>Biology/Dentistry</t>
  </si>
  <si>
    <t>BIO3</t>
  </si>
  <si>
    <t>Biology/Optomology</t>
  </si>
  <si>
    <t>BIO5</t>
  </si>
  <si>
    <t>Biology/Podiatric Medicine</t>
  </si>
  <si>
    <t>BIOS</t>
  </si>
  <si>
    <t>Biology - Self Pace</t>
  </si>
  <si>
    <t>CHE</t>
  </si>
  <si>
    <t>Chemistry</t>
  </si>
  <si>
    <t>CHES</t>
  </si>
  <si>
    <t>Chemistry - Self Pace</t>
  </si>
  <si>
    <t>CHE1</t>
  </si>
  <si>
    <t>Chemistry 7-12</t>
  </si>
  <si>
    <t>ECO</t>
  </si>
  <si>
    <t>Economics</t>
  </si>
  <si>
    <t>ENG</t>
  </si>
  <si>
    <t>English</t>
  </si>
  <si>
    <t>ESP</t>
  </si>
  <si>
    <t>Environmental Stu (Ecology)</t>
  </si>
  <si>
    <t>ESPS</t>
  </si>
  <si>
    <t>Environmental Stud - Self Pace</t>
  </si>
  <si>
    <t>ESP5</t>
  </si>
  <si>
    <t>Environmental Stud (Soc Sci)</t>
  </si>
  <si>
    <t>FNA</t>
  </si>
  <si>
    <t>Art-Painting, Print, Sculpture</t>
  </si>
  <si>
    <t>FNA1</t>
  </si>
  <si>
    <t>Graphic Design</t>
  </si>
  <si>
    <t>FNA2</t>
  </si>
  <si>
    <t>Creative Photography</t>
  </si>
  <si>
    <t>FNA4</t>
  </si>
  <si>
    <t>Illustration</t>
  </si>
  <si>
    <t>FRE</t>
  </si>
  <si>
    <t>French</t>
  </si>
  <si>
    <t>GOV</t>
  </si>
  <si>
    <t>Government &amp; Politics</t>
  </si>
  <si>
    <t>GOV2</t>
  </si>
  <si>
    <t>Public Admin Public Svce</t>
  </si>
  <si>
    <t>HIS</t>
  </si>
  <si>
    <t>History</t>
  </si>
  <si>
    <t>ITA</t>
  </si>
  <si>
    <t>Italian</t>
  </si>
  <si>
    <t>ITA1</t>
  </si>
  <si>
    <t>Italian 7-12</t>
  </si>
  <si>
    <t>MTH</t>
  </si>
  <si>
    <t>Mathematics</t>
  </si>
  <si>
    <t>MTH3</t>
  </si>
  <si>
    <t>Mathematical Physics</t>
  </si>
  <si>
    <t>PHI</t>
  </si>
  <si>
    <t>Philosophy</t>
  </si>
  <si>
    <t>PHY</t>
  </si>
  <si>
    <t>Physics</t>
  </si>
  <si>
    <t>PHY1</t>
  </si>
  <si>
    <t>Physical Science</t>
  </si>
  <si>
    <t>PHY3</t>
  </si>
  <si>
    <t>Physical Sci (Bio Med Engine)</t>
  </si>
  <si>
    <t>PHY4</t>
  </si>
  <si>
    <t>Physical Sci (Pre-Engineering)</t>
  </si>
  <si>
    <t>PSY</t>
  </si>
  <si>
    <t>Psychology</t>
  </si>
  <si>
    <t>SOC</t>
  </si>
  <si>
    <t>Sociology</t>
  </si>
  <si>
    <t>SPA</t>
  </si>
  <si>
    <t>Spanish</t>
  </si>
  <si>
    <t>SPE</t>
  </si>
  <si>
    <t>Speech Pathology &amp; Audiology</t>
  </si>
  <si>
    <t>SPE1</t>
  </si>
  <si>
    <t>Speech(Public Add.,Gen.Speech)</t>
  </si>
  <si>
    <t>THE</t>
  </si>
  <si>
    <t>Theology</t>
  </si>
  <si>
    <t>St. John's College - Staten Island</t>
  </si>
  <si>
    <t>CUS</t>
  </si>
  <si>
    <t>Computer Science</t>
  </si>
  <si>
    <t>LAS</t>
  </si>
  <si>
    <t>Liberal Arts</t>
  </si>
  <si>
    <t>SST</t>
  </si>
  <si>
    <t>Social Studies</t>
  </si>
  <si>
    <t>Note: Please be cautious in interpreting these percent changes as some of the numbers are small.</t>
  </si>
  <si>
    <t>St. John's College - Total</t>
  </si>
  <si>
    <t>10 Year Average</t>
  </si>
  <si>
    <t xml:space="preserve">       This is based on students' initial college/major when they were freshmen and if they returned the following fall regardless of college/major</t>
  </si>
  <si>
    <t>SOC3</t>
  </si>
  <si>
    <t>BA/SociologyMA/Criminolgy&amp;Just</t>
  </si>
  <si>
    <t>0000</t>
  </si>
  <si>
    <t>FREZ</t>
  </si>
  <si>
    <t>Franch/Business Admin</t>
  </si>
  <si>
    <t>PSY7</t>
  </si>
  <si>
    <t>Psychology/Criminology &amp; Justice</t>
  </si>
  <si>
    <t>French/Business Admin</t>
  </si>
  <si>
    <t>Psychology/Criminology/Justice</t>
  </si>
  <si>
    <t xml:space="preserve">         This is based on students' initial college/major when they were fall freshmen and if they returned the following fall regardless of college/major</t>
  </si>
  <si>
    <t xml:space="preserve">       This is based on students' initial college/major when they were fall freshmen and if they returned the following fall regardless of college/major</t>
  </si>
  <si>
    <t>ITAZ</t>
  </si>
  <si>
    <t>Italian/Business Admin</t>
  </si>
  <si>
    <t>PSYZ</t>
  </si>
  <si>
    <t>Psychology/Business Admin</t>
  </si>
  <si>
    <t>ASCZ</t>
  </si>
  <si>
    <t>ENGZ</t>
  </si>
  <si>
    <t>English/Business Admin</t>
  </si>
  <si>
    <t>Asian Studies/Business Admin</t>
  </si>
  <si>
    <t>HISZ</t>
  </si>
  <si>
    <t>History/Business Admin</t>
  </si>
  <si>
    <t>MTHZ</t>
  </si>
  <si>
    <t>Math Physics/Business Admin</t>
  </si>
  <si>
    <t>PHO</t>
  </si>
  <si>
    <t>Photography</t>
  </si>
  <si>
    <t>PHYM</t>
  </si>
  <si>
    <t>SOCZ</t>
  </si>
  <si>
    <t>Sociology/Business Admin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</si>
</sst>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 applyFill="1"/>
    <xf numFmtId="0" fontId="0" fillId="0" borderId="0" xfId="0" applyFill="1"/>
    <xf numFmtId="1" fontId="0" fillId="0" borderId="0" xfId="0" applyNumberFormat="1" applyFill="1"/>
    <xf numFmtId="0" fontId="5" fillId="0" borderId="0" xfId="0" applyFont="1" applyFill="1" applyBorder="1"/>
    <xf numFmtId="9" fontId="4" fillId="0" borderId="0" xfId="1" applyFont="1" applyFill="1" applyBorder="1"/>
    <xf numFmtId="0" fontId="5" fillId="0" borderId="0" xfId="0" applyFont="1" applyFill="1"/>
    <xf numFmtId="0" fontId="5" fillId="0" borderId="0" xfId="0" applyFont="1"/>
    <xf numFmtId="0" fontId="4" fillId="0" borderId="0" xfId="0" applyFont="1"/>
    <xf numFmtId="0" fontId="4" fillId="4" borderId="1" xfId="0" applyFont="1" applyFill="1" applyBorder="1"/>
    <xf numFmtId="0" fontId="4" fillId="4" borderId="2" xfId="0" applyFont="1" applyFill="1" applyBorder="1"/>
    <xf numFmtId="0" fontId="5" fillId="4" borderId="3" xfId="0" applyFont="1" applyFill="1" applyBorder="1"/>
    <xf numFmtId="0" fontId="4" fillId="4" borderId="0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0" fontId="4" fillId="3" borderId="3" xfId="0" applyFont="1" applyFill="1" applyBorder="1"/>
    <xf numFmtId="0" fontId="4" fillId="3" borderId="0" xfId="0" applyFont="1" applyFill="1" applyBorder="1"/>
    <xf numFmtId="0" fontId="4" fillId="3" borderId="4" xfId="0" applyFont="1" applyFill="1" applyBorder="1"/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8" xfId="0" applyFont="1" applyFill="1" applyBorder="1"/>
    <xf numFmtId="0" fontId="5" fillId="0" borderId="3" xfId="0" applyFont="1" applyFill="1" applyBorder="1"/>
    <xf numFmtId="9" fontId="5" fillId="0" borderId="4" xfId="1" applyFont="1" applyFill="1" applyBorder="1"/>
    <xf numFmtId="1" fontId="5" fillId="0" borderId="3" xfId="1" applyNumberFormat="1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9" fontId="4" fillId="2" borderId="10" xfId="1" applyFont="1" applyFill="1" applyBorder="1"/>
    <xf numFmtId="9" fontId="4" fillId="2" borderId="11" xfId="1" applyFont="1" applyFill="1" applyBorder="1"/>
    <xf numFmtId="9" fontId="4" fillId="3" borderId="10" xfId="1" applyFont="1" applyFill="1" applyBorder="1"/>
    <xf numFmtId="9" fontId="4" fillId="3" borderId="11" xfId="1" applyFont="1" applyFill="1" applyBorder="1"/>
    <xf numFmtId="0" fontId="4" fillId="4" borderId="9" xfId="0" applyFont="1" applyFill="1" applyBorder="1"/>
    <xf numFmtId="0" fontId="4" fillId="4" borderId="10" xfId="0" applyFont="1" applyFill="1" applyBorder="1"/>
    <xf numFmtId="9" fontId="4" fillId="4" borderId="10" xfId="1" applyFont="1" applyFill="1" applyBorder="1"/>
    <xf numFmtId="9" fontId="4" fillId="4" borderId="11" xfId="1" applyFont="1" applyFill="1" applyBorder="1"/>
    <xf numFmtId="1" fontId="4" fillId="4" borderId="9" xfId="0" applyNumberFormat="1" applyFont="1" applyFill="1" applyBorder="1"/>
    <xf numFmtId="0" fontId="4" fillId="0" borderId="0" xfId="0" applyFont="1" applyFill="1" applyBorder="1"/>
    <xf numFmtId="1" fontId="4" fillId="0" borderId="0" xfId="0" applyNumberFormat="1" applyFont="1" applyFill="1" applyBorder="1"/>
    <xf numFmtId="1" fontId="5" fillId="0" borderId="0" xfId="0" applyNumberFormat="1" applyFont="1"/>
    <xf numFmtId="0" fontId="5" fillId="0" borderId="0" xfId="0" applyFont="1" applyBorder="1"/>
    <xf numFmtId="0" fontId="4" fillId="0" borderId="0" xfId="0" applyFont="1" applyBorder="1"/>
    <xf numFmtId="1" fontId="5" fillId="0" borderId="0" xfId="1" applyNumberFormat="1" applyFont="1" applyFill="1" applyBorder="1"/>
    <xf numFmtId="0" fontId="5" fillId="0" borderId="4" xfId="0" applyFont="1" applyFill="1" applyBorder="1"/>
    <xf numFmtId="1" fontId="4" fillId="2" borderId="9" xfId="0" applyNumberFormat="1" applyFont="1" applyFill="1" applyBorder="1"/>
    <xf numFmtId="1" fontId="4" fillId="2" borderId="10" xfId="0" applyNumberFormat="1" applyFont="1" applyFill="1" applyBorder="1"/>
    <xf numFmtId="0" fontId="5" fillId="0" borderId="0" xfId="0" applyNumberFormat="1" applyFont="1"/>
    <xf numFmtId="0" fontId="5" fillId="5" borderId="3" xfId="0" applyFont="1" applyFill="1" applyBorder="1"/>
    <xf numFmtId="0" fontId="5" fillId="5" borderId="0" xfId="0" applyFont="1" applyFill="1" applyBorder="1"/>
    <xf numFmtId="9" fontId="4" fillId="5" borderId="0" xfId="1" applyFont="1" applyFill="1" applyBorder="1"/>
    <xf numFmtId="9" fontId="5" fillId="5" borderId="4" xfId="1" applyFont="1" applyFill="1" applyBorder="1"/>
    <xf numFmtId="1" fontId="5" fillId="5" borderId="3" xfId="1" applyNumberFormat="1" applyFont="1" applyFill="1" applyBorder="1"/>
    <xf numFmtId="9" fontId="5" fillId="6" borderId="0" xfId="1" applyFont="1" applyFill="1"/>
    <xf numFmtId="9" fontId="5" fillId="6" borderId="4" xfId="1" applyFont="1" applyFill="1" applyBorder="1"/>
    <xf numFmtId="1" fontId="5" fillId="3" borderId="9" xfId="0" applyNumberFormat="1" applyFont="1" applyFill="1" applyBorder="1"/>
    <xf numFmtId="1" fontId="5" fillId="3" borderId="10" xfId="0" applyNumberFormat="1" applyFont="1" applyFill="1" applyBorder="1"/>
    <xf numFmtId="1" fontId="5" fillId="5" borderId="0" xfId="1" applyNumberFormat="1" applyFont="1" applyFill="1" applyBorder="1"/>
    <xf numFmtId="0" fontId="0" fillId="5" borderId="0" xfId="0" applyFill="1"/>
    <xf numFmtId="1" fontId="5" fillId="5" borderId="5" xfId="1" applyNumberFormat="1" applyFont="1" applyFill="1" applyBorder="1"/>
    <xf numFmtId="1" fontId="5" fillId="5" borderId="6" xfId="1" applyNumberFormat="1" applyFont="1" applyFill="1" applyBorder="1"/>
    <xf numFmtId="1" fontId="0" fillId="0" borderId="6" xfId="0" applyNumberFormat="1" applyBorder="1"/>
    <xf numFmtId="0" fontId="0" fillId="0" borderId="6" xfId="0" applyBorder="1"/>
    <xf numFmtId="0" fontId="2" fillId="0" borderId="6" xfId="0" applyFont="1" applyBorder="1"/>
    <xf numFmtId="1" fontId="0" fillId="3" borderId="6" xfId="0" applyNumberFormat="1" applyFill="1" applyBorder="1"/>
    <xf numFmtId="0" fontId="0" fillId="2" borderId="6" xfId="0" applyFill="1" applyBorder="1"/>
    <xf numFmtId="0" fontId="2" fillId="2" borderId="6" xfId="0" applyFont="1" applyFill="1" applyBorder="1"/>
    <xf numFmtId="9" fontId="5" fillId="6" borderId="0" xfId="1" applyFont="1" applyFill="1" applyBorder="1"/>
    <xf numFmtId="0" fontId="5" fillId="5" borderId="3" xfId="0" quotePrefix="1" applyFont="1" applyFill="1" applyBorder="1"/>
    <xf numFmtId="0" fontId="5" fillId="5" borderId="4" xfId="0" applyFont="1" applyFill="1" applyBorder="1"/>
    <xf numFmtId="0" fontId="5" fillId="6" borderId="0" xfId="0" applyFont="1" applyFill="1"/>
    <xf numFmtId="0" fontId="5" fillId="6" borderId="8" xfId="0" applyFont="1" applyFill="1" applyBorder="1"/>
    <xf numFmtId="1" fontId="5" fillId="6" borderId="0" xfId="0" applyNumberFormat="1" applyFont="1" applyFill="1"/>
    <xf numFmtId="0" fontId="4" fillId="0" borderId="3" xfId="0" applyFont="1" applyFill="1" applyBorder="1"/>
    <xf numFmtId="0" fontId="0" fillId="0" borderId="0" xfId="0" applyFill="1" applyBorder="1"/>
    <xf numFmtId="0" fontId="5" fillId="6" borderId="0" xfId="0" applyFont="1" applyFill="1" applyBorder="1"/>
    <xf numFmtId="9" fontId="5" fillId="6" borderId="8" xfId="1" applyFont="1" applyFill="1" applyBorder="1"/>
    <xf numFmtId="9" fontId="5" fillId="5" borderId="0" xfId="1" applyFont="1" applyFill="1" applyBorder="1"/>
    <xf numFmtId="1" fontId="5" fillId="6" borderId="3" xfId="0" applyNumberFormat="1" applyFont="1" applyFill="1" applyBorder="1"/>
    <xf numFmtId="1" fontId="5" fillId="6" borderId="0" xfId="0" applyNumberFormat="1" applyFont="1" applyFill="1" applyBorder="1"/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47"/>
  <sheetViews>
    <sheetView tabSelected="1" view="pageBreakPreview" topLeftCell="A91" zoomScale="60" zoomScaleNormal="60" zoomScalePageLayoutView="66" workbookViewId="0">
      <pane xSplit="7" topLeftCell="AB1" activePane="topRight" state="frozen"/>
      <selection pane="topRight" activeCell="AV142" sqref="AV142"/>
    </sheetView>
  </sheetViews>
  <sheetFormatPr defaultRowHeight="15" x14ac:dyDescent="0.25"/>
  <cols>
    <col min="1" max="1" width="9.42578125" style="7" bestFit="1" customWidth="1"/>
    <col min="2" max="2" width="34" style="7" customWidth="1"/>
    <col min="3" max="3" width="7.7109375" style="7" hidden="1" customWidth="1"/>
    <col min="4" max="4" width="6.28515625" style="7" hidden="1" customWidth="1"/>
    <col min="5" max="5" width="7.28515625" style="8" hidden="1" customWidth="1"/>
    <col min="6" max="6" width="7" style="7" hidden="1" customWidth="1"/>
    <col min="7" max="7" width="8.42578125" style="7" hidden="1" customWidth="1"/>
    <col min="8" max="8" width="5.140625" style="7" hidden="1" customWidth="1"/>
    <col min="9" max="9" width="5.5703125" style="7" hidden="1" customWidth="1"/>
    <col min="10" max="10" width="6.42578125" style="8" hidden="1" customWidth="1"/>
    <col min="11" max="11" width="5" style="7" hidden="1" customWidth="1"/>
    <col min="12" max="12" width="6" style="7" hidden="1" customWidth="1"/>
    <col min="13" max="13" width="4.7109375" style="7" hidden="1" customWidth="1"/>
    <col min="14" max="14" width="4.85546875" style="7" hidden="1" customWidth="1"/>
    <col min="15" max="15" width="8.28515625" style="8" hidden="1" customWidth="1"/>
    <col min="16" max="16" width="4.85546875" style="7" hidden="1" customWidth="1"/>
    <col min="17" max="17" width="6.42578125" style="7" hidden="1" customWidth="1"/>
    <col min="18" max="18" width="4.85546875" style="7" hidden="1" customWidth="1"/>
    <col min="19" max="19" width="4.7109375" style="7" hidden="1" customWidth="1"/>
    <col min="20" max="20" width="8" style="8" hidden="1" customWidth="1"/>
    <col min="21" max="21" width="5.140625" style="7" hidden="1" customWidth="1"/>
    <col min="22" max="22" width="6" style="7" hidden="1" customWidth="1"/>
    <col min="23" max="23" width="5.28515625" style="7" hidden="1" customWidth="1"/>
    <col min="24" max="24" width="4.5703125" style="7" hidden="1" customWidth="1"/>
    <col min="25" max="25" width="7.5703125" style="8" hidden="1" customWidth="1"/>
    <col min="26" max="26" width="6.7109375" style="7" hidden="1" customWidth="1"/>
    <col min="27" max="27" width="7.140625" style="7" hidden="1" customWidth="1"/>
    <col min="28" max="28" width="4.7109375" style="7" customWidth="1"/>
    <col min="29" max="29" width="5.140625" style="7" customWidth="1"/>
    <col min="30" max="30" width="7.28515625" style="8" customWidth="1"/>
    <col min="31" max="31" width="6.28515625" style="7" customWidth="1"/>
    <col min="32" max="32" width="5.28515625" style="7" customWidth="1"/>
    <col min="33" max="33" width="7.140625" style="7" customWidth="1"/>
    <col min="34" max="34" width="5.42578125" style="7" customWidth="1"/>
    <col min="35" max="35" width="7.5703125" style="7" customWidth="1"/>
    <col min="36" max="36" width="6.5703125" style="7" customWidth="1"/>
    <col min="37" max="37" width="9" style="7" customWidth="1"/>
    <col min="38" max="38" width="6.42578125" style="7" customWidth="1"/>
    <col min="39" max="39" width="6.5703125" style="7" customWidth="1"/>
    <col min="40" max="40" width="8.140625" style="7" customWidth="1"/>
    <col min="41" max="41" width="6.85546875" style="7" customWidth="1"/>
    <col min="42" max="42" width="8.7109375" style="7" customWidth="1"/>
    <col min="43" max="43" width="6.5703125" style="7" customWidth="1"/>
    <col min="44" max="44" width="5.42578125" style="7" customWidth="1"/>
    <col min="45" max="45" width="9.140625" style="7" customWidth="1"/>
    <col min="46" max="46" width="6.140625" style="7" customWidth="1"/>
    <col min="47" max="48" width="9.140625" style="7" customWidth="1"/>
    <col min="49" max="49" width="6.42578125" style="7" customWidth="1"/>
    <col min="50" max="50" width="7.7109375" style="7" customWidth="1"/>
    <col min="51" max="51" width="6.42578125" style="7" customWidth="1"/>
    <col min="52" max="52" width="7.28515625" style="7" customWidth="1"/>
    <col min="53" max="53" width="5.5703125" style="7" customWidth="1"/>
    <col min="54" max="54" width="5.42578125" style="7" customWidth="1"/>
    <col min="55" max="55" width="8.140625" style="7" customWidth="1"/>
    <col min="56" max="56" width="6.42578125" style="7" customWidth="1"/>
    <col min="57" max="57" width="8.85546875" style="7" customWidth="1"/>
    <col min="58" max="58" width="7.85546875" style="7" customWidth="1"/>
    <col min="59" max="59" width="7.28515625" style="7" customWidth="1"/>
    <col min="60" max="60" width="8.7109375" style="7" customWidth="1"/>
    <col min="61" max="61" width="5.85546875" style="7" customWidth="1"/>
    <col min="62" max="70" width="8.7109375" style="7" customWidth="1"/>
    <col min="71" max="72" width="8.7109375" style="7" hidden="1" customWidth="1"/>
    <col min="73" max="77" width="8.7109375" style="7" customWidth="1"/>
    <col min="78" max="78" width="7.5703125" style="7" bestFit="1" customWidth="1"/>
    <col min="79" max="79" width="9" style="7" customWidth="1"/>
    <col min="80" max="80" width="8.140625" style="7" bestFit="1" customWidth="1"/>
    <col min="81" max="81" width="6.5703125" style="7" customWidth="1"/>
    <col min="82" max="82" width="9.28515625" style="7" bestFit="1" customWidth="1"/>
    <col min="83" max="84" width="9.28515625" bestFit="1" customWidth="1"/>
    <col min="86" max="86" width="9.28515625" bestFit="1" customWidth="1"/>
  </cols>
  <sheetData>
    <row r="1" spans="1:82" x14ac:dyDescent="0.25">
      <c r="A1" s="9"/>
      <c r="B1" s="10"/>
      <c r="C1" s="83">
        <v>2001</v>
      </c>
      <c r="D1" s="84"/>
      <c r="E1" s="84"/>
      <c r="F1" s="84"/>
      <c r="G1" s="85"/>
      <c r="H1" s="83">
        <v>2002</v>
      </c>
      <c r="I1" s="84"/>
      <c r="J1" s="84"/>
      <c r="K1" s="84"/>
      <c r="L1" s="85"/>
      <c r="M1" s="83">
        <v>2003</v>
      </c>
      <c r="N1" s="84"/>
      <c r="O1" s="84"/>
      <c r="P1" s="84"/>
      <c r="Q1" s="85"/>
      <c r="R1" s="83">
        <v>2004</v>
      </c>
      <c r="S1" s="84"/>
      <c r="T1" s="84"/>
      <c r="U1" s="84"/>
      <c r="V1" s="85"/>
      <c r="W1" s="83">
        <v>2005</v>
      </c>
      <c r="X1" s="84"/>
      <c r="Y1" s="84"/>
      <c r="Z1" s="84"/>
      <c r="AA1" s="85"/>
      <c r="AB1" s="83">
        <v>2006</v>
      </c>
      <c r="AC1" s="84"/>
      <c r="AD1" s="84"/>
      <c r="AE1" s="84"/>
      <c r="AF1" s="85"/>
      <c r="AG1" s="83">
        <v>2007</v>
      </c>
      <c r="AH1" s="84"/>
      <c r="AI1" s="84"/>
      <c r="AJ1" s="84"/>
      <c r="AK1" s="85"/>
      <c r="AL1" s="83">
        <v>2008</v>
      </c>
      <c r="AM1" s="84"/>
      <c r="AN1" s="84"/>
      <c r="AO1" s="84"/>
      <c r="AP1" s="85"/>
      <c r="AQ1" s="83">
        <v>2009</v>
      </c>
      <c r="AR1" s="84"/>
      <c r="AS1" s="84"/>
      <c r="AT1" s="84"/>
      <c r="AU1" s="85"/>
      <c r="AV1" s="83">
        <v>2010</v>
      </c>
      <c r="AW1" s="84"/>
      <c r="AX1" s="84"/>
      <c r="AY1" s="84"/>
      <c r="AZ1" s="85"/>
      <c r="BA1" s="83">
        <v>2011</v>
      </c>
      <c r="BB1" s="84"/>
      <c r="BC1" s="84"/>
      <c r="BD1" s="84"/>
      <c r="BE1" s="85"/>
      <c r="BF1" s="83">
        <v>2012</v>
      </c>
      <c r="BG1" s="84"/>
      <c r="BH1" s="84"/>
      <c r="BI1" s="84"/>
      <c r="BJ1" s="85"/>
      <c r="BK1" s="83">
        <v>2013</v>
      </c>
      <c r="BL1" s="84"/>
      <c r="BM1" s="84"/>
      <c r="BN1" s="84"/>
      <c r="BO1" s="85"/>
      <c r="BP1" s="83">
        <v>2014</v>
      </c>
      <c r="BQ1" s="84"/>
      <c r="BR1" s="84"/>
      <c r="BS1" s="84"/>
      <c r="BT1" s="85"/>
      <c r="BU1" s="83">
        <v>2015</v>
      </c>
      <c r="BV1" s="84"/>
      <c r="BW1" s="84"/>
      <c r="BX1" s="84"/>
      <c r="BY1" s="85"/>
      <c r="BZ1" s="88" t="s">
        <v>95</v>
      </c>
      <c r="CA1" s="89"/>
      <c r="CB1" s="89"/>
      <c r="CC1" s="89"/>
      <c r="CD1" s="90"/>
    </row>
    <row r="2" spans="1:82" x14ac:dyDescent="0.25">
      <c r="A2" s="11"/>
      <c r="B2" s="12"/>
      <c r="C2" s="13" t="s">
        <v>0</v>
      </c>
      <c r="D2" s="86" t="s">
        <v>1</v>
      </c>
      <c r="E2" s="86"/>
      <c r="F2" s="12" t="s">
        <v>2</v>
      </c>
      <c r="G2" s="14" t="s">
        <v>3</v>
      </c>
      <c r="H2" s="13" t="s">
        <v>0</v>
      </c>
      <c r="I2" s="86" t="s">
        <v>1</v>
      </c>
      <c r="J2" s="86"/>
      <c r="K2" s="12" t="s">
        <v>2</v>
      </c>
      <c r="L2" s="14" t="s">
        <v>3</v>
      </c>
      <c r="M2" s="13" t="s">
        <v>0</v>
      </c>
      <c r="N2" s="86" t="s">
        <v>1</v>
      </c>
      <c r="O2" s="86"/>
      <c r="P2" s="12" t="s">
        <v>2</v>
      </c>
      <c r="Q2" s="14" t="s">
        <v>3</v>
      </c>
      <c r="R2" s="13" t="s">
        <v>0</v>
      </c>
      <c r="S2" s="86" t="s">
        <v>1</v>
      </c>
      <c r="T2" s="86"/>
      <c r="U2" s="12" t="s">
        <v>2</v>
      </c>
      <c r="V2" s="14" t="s">
        <v>3</v>
      </c>
      <c r="W2" s="13" t="s">
        <v>0</v>
      </c>
      <c r="X2" s="86" t="s">
        <v>1</v>
      </c>
      <c r="Y2" s="86"/>
      <c r="Z2" s="12" t="s">
        <v>2</v>
      </c>
      <c r="AA2" s="14" t="s">
        <v>3</v>
      </c>
      <c r="AB2" s="13" t="s">
        <v>0</v>
      </c>
      <c r="AC2" s="86" t="s">
        <v>1</v>
      </c>
      <c r="AD2" s="86"/>
      <c r="AE2" s="12" t="s">
        <v>2</v>
      </c>
      <c r="AF2" s="14" t="s">
        <v>3</v>
      </c>
      <c r="AG2" s="13" t="s">
        <v>0</v>
      </c>
      <c r="AH2" s="86" t="s">
        <v>1</v>
      </c>
      <c r="AI2" s="86"/>
      <c r="AJ2" s="12" t="s">
        <v>2</v>
      </c>
      <c r="AK2" s="14" t="s">
        <v>3</v>
      </c>
      <c r="AL2" s="13" t="s">
        <v>0</v>
      </c>
      <c r="AM2" s="86" t="s">
        <v>1</v>
      </c>
      <c r="AN2" s="86"/>
      <c r="AO2" s="12" t="s">
        <v>2</v>
      </c>
      <c r="AP2" s="14" t="s">
        <v>3</v>
      </c>
      <c r="AQ2" s="13" t="s">
        <v>0</v>
      </c>
      <c r="AR2" s="86" t="s">
        <v>1</v>
      </c>
      <c r="AS2" s="86"/>
      <c r="AT2" s="12" t="s">
        <v>2</v>
      </c>
      <c r="AU2" s="14" t="s">
        <v>3</v>
      </c>
      <c r="AV2" s="13" t="s">
        <v>0</v>
      </c>
      <c r="AW2" s="86" t="s">
        <v>1</v>
      </c>
      <c r="AX2" s="86"/>
      <c r="AY2" s="12" t="s">
        <v>2</v>
      </c>
      <c r="AZ2" s="14" t="s">
        <v>3</v>
      </c>
      <c r="BA2" s="13" t="s">
        <v>0</v>
      </c>
      <c r="BB2" s="86" t="s">
        <v>1</v>
      </c>
      <c r="BC2" s="86"/>
      <c r="BD2" s="12" t="s">
        <v>2</v>
      </c>
      <c r="BE2" s="14" t="s">
        <v>3</v>
      </c>
      <c r="BF2" s="13" t="s">
        <v>0</v>
      </c>
      <c r="BG2" s="86" t="s">
        <v>1</v>
      </c>
      <c r="BH2" s="86"/>
      <c r="BI2" s="12" t="s">
        <v>2</v>
      </c>
      <c r="BJ2" s="14" t="s">
        <v>3</v>
      </c>
      <c r="BK2" s="13" t="s">
        <v>0</v>
      </c>
      <c r="BL2" s="86" t="s">
        <v>1</v>
      </c>
      <c r="BM2" s="86"/>
      <c r="BN2" s="12" t="s">
        <v>2</v>
      </c>
      <c r="BO2" s="14" t="s">
        <v>3</v>
      </c>
      <c r="BP2" s="13" t="s">
        <v>0</v>
      </c>
      <c r="BQ2" s="86" t="s">
        <v>1</v>
      </c>
      <c r="BR2" s="86"/>
      <c r="BS2" s="12" t="s">
        <v>2</v>
      </c>
      <c r="BT2" s="14" t="s">
        <v>3</v>
      </c>
      <c r="BU2" s="13" t="s">
        <v>0</v>
      </c>
      <c r="BV2" s="86" t="s">
        <v>1</v>
      </c>
      <c r="BW2" s="86"/>
      <c r="BX2" s="12" t="s">
        <v>2</v>
      </c>
      <c r="BY2" s="14" t="s">
        <v>3</v>
      </c>
      <c r="BZ2" s="15" t="s">
        <v>0</v>
      </c>
      <c r="CA2" s="87" t="s">
        <v>1</v>
      </c>
      <c r="CB2" s="87"/>
      <c r="CC2" s="16" t="s">
        <v>2</v>
      </c>
      <c r="CD2" s="17" t="s">
        <v>3</v>
      </c>
    </row>
    <row r="3" spans="1:82" thickBot="1" x14ac:dyDescent="0.25">
      <c r="A3" s="18"/>
      <c r="B3" s="19"/>
      <c r="C3" s="18"/>
      <c r="D3" s="19" t="s">
        <v>4</v>
      </c>
      <c r="E3" s="19" t="s">
        <v>5</v>
      </c>
      <c r="F3" s="19" t="s">
        <v>4</v>
      </c>
      <c r="G3" s="19" t="s">
        <v>5</v>
      </c>
      <c r="H3" s="18"/>
      <c r="I3" s="19" t="s">
        <v>4</v>
      </c>
      <c r="J3" s="19" t="s">
        <v>5</v>
      </c>
      <c r="K3" s="19" t="s">
        <v>4</v>
      </c>
      <c r="L3" s="19" t="s">
        <v>5</v>
      </c>
      <c r="M3" s="18"/>
      <c r="N3" s="19" t="s">
        <v>4</v>
      </c>
      <c r="O3" s="19" t="s">
        <v>5</v>
      </c>
      <c r="P3" s="19" t="s">
        <v>4</v>
      </c>
      <c r="Q3" s="19" t="s">
        <v>5</v>
      </c>
      <c r="R3" s="18"/>
      <c r="S3" s="19" t="s">
        <v>4</v>
      </c>
      <c r="T3" s="19" t="s">
        <v>5</v>
      </c>
      <c r="U3" s="19" t="s">
        <v>4</v>
      </c>
      <c r="V3" s="19" t="s">
        <v>5</v>
      </c>
      <c r="W3" s="18"/>
      <c r="X3" s="19" t="s">
        <v>4</v>
      </c>
      <c r="Y3" s="19" t="s">
        <v>5</v>
      </c>
      <c r="Z3" s="19" t="s">
        <v>4</v>
      </c>
      <c r="AA3" s="20" t="s">
        <v>5</v>
      </c>
      <c r="AB3" s="18"/>
      <c r="AC3" s="19" t="s">
        <v>4</v>
      </c>
      <c r="AD3" s="19" t="s">
        <v>5</v>
      </c>
      <c r="AE3" s="19" t="s">
        <v>4</v>
      </c>
      <c r="AF3" s="20" t="s">
        <v>5</v>
      </c>
      <c r="AG3" s="18"/>
      <c r="AH3" s="19" t="s">
        <v>4</v>
      </c>
      <c r="AI3" s="19" t="s">
        <v>5</v>
      </c>
      <c r="AJ3" s="19" t="s">
        <v>4</v>
      </c>
      <c r="AK3" s="20" t="s">
        <v>5</v>
      </c>
      <c r="AL3" s="18"/>
      <c r="AM3" s="19" t="s">
        <v>4</v>
      </c>
      <c r="AN3" s="19" t="s">
        <v>5</v>
      </c>
      <c r="AO3" s="19" t="s">
        <v>4</v>
      </c>
      <c r="AP3" s="20" t="s">
        <v>5</v>
      </c>
      <c r="AQ3" s="18"/>
      <c r="AR3" s="19" t="s">
        <v>4</v>
      </c>
      <c r="AS3" s="19" t="s">
        <v>5</v>
      </c>
      <c r="AT3" s="19" t="s">
        <v>4</v>
      </c>
      <c r="AU3" s="20" t="s">
        <v>5</v>
      </c>
      <c r="AV3" s="18"/>
      <c r="AW3" s="19" t="s">
        <v>4</v>
      </c>
      <c r="AX3" s="19" t="s">
        <v>5</v>
      </c>
      <c r="AY3" s="19" t="s">
        <v>4</v>
      </c>
      <c r="AZ3" s="20" t="s">
        <v>5</v>
      </c>
      <c r="BA3" s="18"/>
      <c r="BB3" s="19" t="s">
        <v>4</v>
      </c>
      <c r="BC3" s="19" t="s">
        <v>5</v>
      </c>
      <c r="BD3" s="19" t="s">
        <v>4</v>
      </c>
      <c r="BE3" s="20" t="s">
        <v>5</v>
      </c>
      <c r="BF3" s="18"/>
      <c r="BG3" s="19" t="s">
        <v>4</v>
      </c>
      <c r="BH3" s="19" t="s">
        <v>5</v>
      </c>
      <c r="BI3" s="19" t="s">
        <v>4</v>
      </c>
      <c r="BJ3" s="20" t="s">
        <v>5</v>
      </c>
      <c r="BK3" s="18"/>
      <c r="BL3" s="19" t="s">
        <v>4</v>
      </c>
      <c r="BM3" s="19" t="s">
        <v>5</v>
      </c>
      <c r="BN3" s="19" t="s">
        <v>4</v>
      </c>
      <c r="BO3" s="20" t="s">
        <v>5</v>
      </c>
      <c r="BP3" s="18"/>
      <c r="BQ3" s="19" t="s">
        <v>4</v>
      </c>
      <c r="BR3" s="19" t="s">
        <v>5</v>
      </c>
      <c r="BS3" s="19" t="s">
        <v>4</v>
      </c>
      <c r="BT3" s="20" t="s">
        <v>5</v>
      </c>
      <c r="BU3" s="18"/>
      <c r="BV3" s="19" t="s">
        <v>4</v>
      </c>
      <c r="BW3" s="19" t="s">
        <v>5</v>
      </c>
      <c r="BX3" s="19" t="s">
        <v>4</v>
      </c>
      <c r="BY3" s="20" t="s">
        <v>5</v>
      </c>
      <c r="BZ3" s="21"/>
      <c r="CA3" s="22" t="s">
        <v>4</v>
      </c>
      <c r="CB3" s="22" t="s">
        <v>5</v>
      </c>
      <c r="CC3" s="22" t="s">
        <v>4</v>
      </c>
      <c r="CD3" s="23" t="s">
        <v>5</v>
      </c>
    </row>
    <row r="4" spans="1:82" s="2" customFormat="1" x14ac:dyDescent="0.25">
      <c r="A4" s="24" t="s">
        <v>6</v>
      </c>
      <c r="B4" s="25"/>
      <c r="C4" s="24"/>
      <c r="D4" s="25"/>
      <c r="E4" s="25"/>
      <c r="F4" s="25"/>
      <c r="G4" s="26"/>
      <c r="H4" s="24"/>
      <c r="I4" s="25"/>
      <c r="J4" s="25"/>
      <c r="K4" s="25"/>
      <c r="L4" s="26"/>
      <c r="M4" s="24"/>
      <c r="N4" s="25"/>
      <c r="O4" s="25"/>
      <c r="P4" s="25"/>
      <c r="Q4" s="26"/>
      <c r="R4" s="24"/>
      <c r="S4" s="25"/>
      <c r="T4" s="25"/>
      <c r="U4" s="25"/>
      <c r="V4" s="26"/>
      <c r="W4" s="24"/>
      <c r="X4" s="25"/>
      <c r="Y4" s="25"/>
      <c r="Z4" s="25"/>
      <c r="AA4" s="26"/>
      <c r="AB4" s="24"/>
      <c r="AC4" s="25"/>
      <c r="AD4" s="25"/>
      <c r="AE4" s="25"/>
      <c r="AF4" s="26"/>
      <c r="AG4" s="24"/>
      <c r="AH4" s="25"/>
      <c r="AI4" s="25"/>
      <c r="AJ4" s="25"/>
      <c r="AK4" s="26"/>
      <c r="AL4" s="24"/>
      <c r="AM4" s="25"/>
      <c r="AN4" s="25"/>
      <c r="AO4" s="25"/>
      <c r="AP4" s="26"/>
      <c r="AQ4" s="24"/>
      <c r="AR4" s="25"/>
      <c r="AS4" s="25"/>
      <c r="AT4" s="25"/>
      <c r="AU4" s="26"/>
      <c r="AV4" s="24"/>
      <c r="AW4" s="25"/>
      <c r="AX4" s="25"/>
      <c r="AY4" s="25"/>
      <c r="AZ4" s="26"/>
      <c r="BA4" s="24"/>
      <c r="BB4" s="25"/>
      <c r="BC4" s="25"/>
      <c r="BD4" s="25"/>
      <c r="BE4" s="26"/>
      <c r="BF4" s="24"/>
      <c r="BG4" s="25"/>
      <c r="BH4" s="25"/>
      <c r="BI4" s="25"/>
      <c r="BJ4" s="26"/>
      <c r="BK4" s="24"/>
      <c r="BL4" s="25"/>
      <c r="BM4" s="25"/>
      <c r="BN4" s="25"/>
      <c r="BO4" s="26"/>
      <c r="BP4" s="24"/>
      <c r="BQ4" s="25"/>
      <c r="BR4" s="25"/>
      <c r="BS4" s="25"/>
      <c r="BT4" s="26"/>
      <c r="BU4" s="24"/>
      <c r="BV4" s="25"/>
      <c r="BW4" s="25"/>
      <c r="BX4" s="25"/>
      <c r="BY4" s="26"/>
      <c r="BZ4" s="73"/>
      <c r="CA4" s="73"/>
      <c r="CB4" s="73"/>
      <c r="CC4" s="73"/>
      <c r="CD4" s="74"/>
    </row>
    <row r="5" spans="1:82" s="61" customFormat="1" x14ac:dyDescent="0.25">
      <c r="A5" s="71" t="s">
        <v>99</v>
      </c>
      <c r="B5" s="52" t="s">
        <v>7</v>
      </c>
      <c r="C5" s="51">
        <f>D5+F5</f>
        <v>216</v>
      </c>
      <c r="D5" s="52">
        <v>175</v>
      </c>
      <c r="E5" s="53">
        <f>D5/C5</f>
        <v>0.81018518518518523</v>
      </c>
      <c r="F5" s="52">
        <v>41</v>
      </c>
      <c r="G5" s="54">
        <f>F5/C5</f>
        <v>0.18981481481481483</v>
      </c>
      <c r="H5" s="55">
        <f>I5+K5</f>
        <v>293</v>
      </c>
      <c r="I5" s="52">
        <v>243</v>
      </c>
      <c r="J5" s="53">
        <f>I5/H5</f>
        <v>0.82935153583617749</v>
      </c>
      <c r="K5" s="52">
        <v>50</v>
      </c>
      <c r="L5" s="54">
        <f>K5/H5</f>
        <v>0.17064846416382254</v>
      </c>
      <c r="M5" s="55">
        <v>323</v>
      </c>
      <c r="N5" s="52">
        <v>248</v>
      </c>
      <c r="O5" s="53">
        <f>N5/M5</f>
        <v>0.7678018575851393</v>
      </c>
      <c r="P5" s="52">
        <v>75</v>
      </c>
      <c r="Q5" s="54">
        <f>P5/M5</f>
        <v>0.23219814241486067</v>
      </c>
      <c r="R5" s="51">
        <f>S5+U5</f>
        <v>337</v>
      </c>
      <c r="S5" s="52">
        <v>264</v>
      </c>
      <c r="T5" s="53">
        <f>S5/R5</f>
        <v>0.78338278931750738</v>
      </c>
      <c r="U5" s="52">
        <v>73</v>
      </c>
      <c r="V5" s="54">
        <f>U5/R5</f>
        <v>0.21661721068249259</v>
      </c>
      <c r="W5" s="51">
        <f t="shared" ref="W5:W11" si="0">X5+Z5</f>
        <v>408</v>
      </c>
      <c r="X5" s="52">
        <v>318</v>
      </c>
      <c r="Y5" s="53">
        <f>X5/W5</f>
        <v>0.77941176470588236</v>
      </c>
      <c r="Z5" s="52">
        <v>90</v>
      </c>
      <c r="AA5" s="54">
        <f>Z5/W5</f>
        <v>0.22058823529411764</v>
      </c>
      <c r="AB5" s="51">
        <v>302</v>
      </c>
      <c r="AC5" s="52">
        <v>221</v>
      </c>
      <c r="AD5" s="53">
        <f>AC5/AB5</f>
        <v>0.73178807947019864</v>
      </c>
      <c r="AE5" s="52">
        <v>81</v>
      </c>
      <c r="AF5" s="54">
        <f>AE5/AB5</f>
        <v>0.26821192052980131</v>
      </c>
      <c r="AG5" s="51">
        <v>390</v>
      </c>
      <c r="AH5" s="52">
        <v>274</v>
      </c>
      <c r="AI5" s="53">
        <f>AH5/AG5</f>
        <v>0.70256410256410251</v>
      </c>
      <c r="AJ5" s="52">
        <v>116</v>
      </c>
      <c r="AK5" s="54">
        <f>AJ5/AG5</f>
        <v>0.29743589743589743</v>
      </c>
      <c r="AL5" s="51">
        <v>400</v>
      </c>
      <c r="AM5" s="52">
        <v>293</v>
      </c>
      <c r="AN5" s="53">
        <f>AM5/AL5</f>
        <v>0.73250000000000004</v>
      </c>
      <c r="AO5" s="52">
        <f t="shared" ref="AO5:AO56" si="1">AL5-AM5</f>
        <v>107</v>
      </c>
      <c r="AP5" s="54">
        <f>AO5/AL5</f>
        <v>0.26750000000000002</v>
      </c>
      <c r="AQ5" s="51">
        <v>397</v>
      </c>
      <c r="AR5" s="52">
        <v>309</v>
      </c>
      <c r="AS5" s="53">
        <f>AR5/AQ5</f>
        <v>0.77833753148614615</v>
      </c>
      <c r="AT5" s="52">
        <f>AQ5-AR5</f>
        <v>88</v>
      </c>
      <c r="AU5" s="54">
        <f>AT5/AQ5</f>
        <v>0.22166246851385391</v>
      </c>
      <c r="AV5" s="51">
        <v>354</v>
      </c>
      <c r="AW5" s="52">
        <v>253</v>
      </c>
      <c r="AX5" s="53">
        <f>AW5/AV5</f>
        <v>0.71468926553672318</v>
      </c>
      <c r="AY5" s="52">
        <f>AV5-AW5</f>
        <v>101</v>
      </c>
      <c r="AZ5" s="54">
        <f>AY5/AV5</f>
        <v>0.28531073446327682</v>
      </c>
      <c r="BA5" s="51">
        <v>331</v>
      </c>
      <c r="BB5" s="52">
        <v>233</v>
      </c>
      <c r="BC5" s="53">
        <f>BB5/BA5</f>
        <v>0.70392749244712993</v>
      </c>
      <c r="BD5" s="52">
        <f>BA5-BB5</f>
        <v>98</v>
      </c>
      <c r="BE5" s="54">
        <f>BD5/BA5</f>
        <v>0.29607250755287007</v>
      </c>
      <c r="BF5" s="51">
        <v>292</v>
      </c>
      <c r="BG5" s="52">
        <v>219</v>
      </c>
      <c r="BH5" s="53">
        <f>BG5/BF5</f>
        <v>0.75</v>
      </c>
      <c r="BI5" s="52">
        <f>BF5-BG5</f>
        <v>73</v>
      </c>
      <c r="BJ5" s="54">
        <f>BI5/BF5</f>
        <v>0.25</v>
      </c>
      <c r="BK5" s="51">
        <v>257</v>
      </c>
      <c r="BL5" s="52">
        <v>174</v>
      </c>
      <c r="BM5" s="53">
        <f>BL5/BK5</f>
        <v>0.67704280155642027</v>
      </c>
      <c r="BN5" s="52">
        <f>BK5-BL5</f>
        <v>83</v>
      </c>
      <c r="BO5" s="54">
        <f>BN5/BK5</f>
        <v>0.32295719844357978</v>
      </c>
      <c r="BP5" s="51">
        <v>251</v>
      </c>
      <c r="BQ5" s="52">
        <v>175</v>
      </c>
      <c r="BR5" s="53">
        <f>BQ5/BP5</f>
        <v>0.6972111553784861</v>
      </c>
      <c r="BS5" s="52">
        <f>BP5-BQ5</f>
        <v>76</v>
      </c>
      <c r="BT5" s="54">
        <f>BS5/BP5</f>
        <v>0.30278884462151395</v>
      </c>
      <c r="BU5" s="51">
        <v>423</v>
      </c>
      <c r="BV5" s="52">
        <v>342</v>
      </c>
      <c r="BW5" s="53">
        <f>BV5/BU5</f>
        <v>0.80851063829787229</v>
      </c>
      <c r="BX5" s="52">
        <f>BU5-BV5</f>
        <v>81</v>
      </c>
      <c r="BY5" s="54">
        <f>BX5/BU5</f>
        <v>0.19148936170212766</v>
      </c>
      <c r="BZ5" s="75">
        <f>AB5+AG5+AL5+AQ5+AV5+BA5+BF5+BK5+BP5+BU5</f>
        <v>3397</v>
      </c>
      <c r="CA5" s="75">
        <f>AC5+AH5+AM5+AR5+AW5+BB5+BG5+BL5+BQ5+BV5</f>
        <v>2493</v>
      </c>
      <c r="CB5" s="56">
        <f>CA5/BZ5</f>
        <v>0.73388283779805707</v>
      </c>
      <c r="CC5" s="75">
        <f>AE5+AJ5+AO5+AT5+AY5+BD5+BI5+BN5+BS5+BX5</f>
        <v>904</v>
      </c>
      <c r="CD5" s="57">
        <f>CC5/BZ5</f>
        <v>0.26611716220194287</v>
      </c>
    </row>
    <row r="6" spans="1:82" s="2" customFormat="1" x14ac:dyDescent="0.25">
      <c r="A6" s="27" t="s">
        <v>8</v>
      </c>
      <c r="B6" s="4" t="s">
        <v>9</v>
      </c>
      <c r="C6" s="27">
        <f t="shared" ref="C6:C56" si="2">D6+F6</f>
        <v>1</v>
      </c>
      <c r="D6" s="4">
        <v>1</v>
      </c>
      <c r="E6" s="5">
        <f t="shared" ref="E6:E56" si="3">D6/C6</f>
        <v>1</v>
      </c>
      <c r="F6" s="4"/>
      <c r="G6" s="28">
        <f t="shared" ref="G6:G56" si="4">F6/C6</f>
        <v>0</v>
      </c>
      <c r="H6" s="29">
        <f t="shared" ref="H6:H56" si="5">I6+K6</f>
        <v>2</v>
      </c>
      <c r="I6" s="4">
        <v>2</v>
      </c>
      <c r="J6" s="5">
        <f t="shared" ref="J6:J56" si="6">I6/H6</f>
        <v>1</v>
      </c>
      <c r="K6" s="4"/>
      <c r="L6" s="28">
        <f t="shared" ref="L6:L56" si="7">K6/H6</f>
        <v>0</v>
      </c>
      <c r="M6" s="29">
        <f>N6+P6</f>
        <v>2</v>
      </c>
      <c r="N6" s="4">
        <v>1</v>
      </c>
      <c r="O6" s="5">
        <f t="shared" ref="O6:O56" si="8">N6/M6</f>
        <v>0.5</v>
      </c>
      <c r="P6" s="4">
        <v>1</v>
      </c>
      <c r="Q6" s="28">
        <f>P6/M6</f>
        <v>0.5</v>
      </c>
      <c r="R6" s="27">
        <f>S6+U6</f>
        <v>1</v>
      </c>
      <c r="S6" s="4"/>
      <c r="T6" s="5">
        <f t="shared" ref="T6:T56" si="9">S6/R6</f>
        <v>0</v>
      </c>
      <c r="U6" s="4">
        <v>1</v>
      </c>
      <c r="V6" s="28">
        <f>U6/R6</f>
        <v>1</v>
      </c>
      <c r="W6" s="27">
        <f t="shared" si="0"/>
        <v>3</v>
      </c>
      <c r="X6" s="4">
        <v>3</v>
      </c>
      <c r="Y6" s="5">
        <f t="shared" ref="Y6:Y56" si="10">X6/W6</f>
        <v>1</v>
      </c>
      <c r="Z6" s="4"/>
      <c r="AA6" s="28"/>
      <c r="AB6" s="27">
        <v>10</v>
      </c>
      <c r="AC6" s="4">
        <v>6</v>
      </c>
      <c r="AD6" s="5">
        <f t="shared" ref="AD6:AD15" si="11">AC6/AB6</f>
        <v>0.6</v>
      </c>
      <c r="AE6" s="4">
        <v>4</v>
      </c>
      <c r="AF6" s="28">
        <f t="shared" ref="AF6:AF15" si="12">AE6/AB6</f>
        <v>0.4</v>
      </c>
      <c r="AG6" s="27">
        <v>7</v>
      </c>
      <c r="AH6" s="4">
        <v>4</v>
      </c>
      <c r="AI6" s="5">
        <f>AH6/AG6</f>
        <v>0.5714285714285714</v>
      </c>
      <c r="AJ6" s="4">
        <v>3</v>
      </c>
      <c r="AK6" s="28">
        <f>AJ6/AG6</f>
        <v>0.42857142857142855</v>
      </c>
      <c r="AL6" s="27">
        <v>5</v>
      </c>
      <c r="AM6" s="4">
        <v>2</v>
      </c>
      <c r="AN6" s="5">
        <f>AM6/AL6</f>
        <v>0.4</v>
      </c>
      <c r="AO6" s="4">
        <f t="shared" si="1"/>
        <v>3</v>
      </c>
      <c r="AP6" s="28">
        <f>AO6/AL6</f>
        <v>0.6</v>
      </c>
      <c r="AQ6" s="27">
        <v>15</v>
      </c>
      <c r="AR6" s="4">
        <v>14</v>
      </c>
      <c r="AS6" s="5">
        <f>AR6/AQ6</f>
        <v>0.93333333333333335</v>
      </c>
      <c r="AT6" s="4">
        <f>AQ6-AR6</f>
        <v>1</v>
      </c>
      <c r="AU6" s="28">
        <f>AT6/AQ6</f>
        <v>6.6666666666666666E-2</v>
      </c>
      <c r="AV6" s="27">
        <v>9</v>
      </c>
      <c r="AW6" s="4">
        <v>8</v>
      </c>
      <c r="AX6" s="5">
        <f>AW6/AV6</f>
        <v>0.88888888888888884</v>
      </c>
      <c r="AY6" s="4">
        <f>AV6-AW6</f>
        <v>1</v>
      </c>
      <c r="AZ6" s="28">
        <f>AY6/AV6</f>
        <v>0.1111111111111111</v>
      </c>
      <c r="BA6" s="27">
        <v>8</v>
      </c>
      <c r="BB6" s="4">
        <v>5</v>
      </c>
      <c r="BC6" s="5">
        <f>BB6/BA6</f>
        <v>0.625</v>
      </c>
      <c r="BD6" s="4">
        <f>BA6-BB6</f>
        <v>3</v>
      </c>
      <c r="BE6" s="28">
        <f>BD6/BA6</f>
        <v>0.375</v>
      </c>
      <c r="BF6" s="27">
        <v>5</v>
      </c>
      <c r="BG6" s="4">
        <v>3</v>
      </c>
      <c r="BH6" s="5">
        <f>BG6/BF6</f>
        <v>0.6</v>
      </c>
      <c r="BI6" s="4">
        <f>BF6-BG6</f>
        <v>2</v>
      </c>
      <c r="BJ6" s="28">
        <f>BI6/BF6</f>
        <v>0.4</v>
      </c>
      <c r="BK6" s="27">
        <v>10</v>
      </c>
      <c r="BL6" s="4">
        <v>6</v>
      </c>
      <c r="BM6" s="5">
        <f>BL6/BK6</f>
        <v>0.6</v>
      </c>
      <c r="BN6" s="4">
        <f>BK6-BL6</f>
        <v>4</v>
      </c>
      <c r="BO6" s="28">
        <f>BN6/BK6</f>
        <v>0.4</v>
      </c>
      <c r="BP6" s="27">
        <v>10</v>
      </c>
      <c r="BQ6" s="4">
        <v>9</v>
      </c>
      <c r="BR6" s="5">
        <f>BQ6/BP6</f>
        <v>0.9</v>
      </c>
      <c r="BS6" s="4">
        <f>BP6-BQ6</f>
        <v>1</v>
      </c>
      <c r="BT6" s="28">
        <f>BS6/BP6</f>
        <v>0.1</v>
      </c>
      <c r="BU6" s="27">
        <v>4</v>
      </c>
      <c r="BV6" s="4">
        <v>2</v>
      </c>
      <c r="BW6" s="5">
        <f>BV6/BU6</f>
        <v>0.5</v>
      </c>
      <c r="BX6" s="4">
        <f>BU6-BV6</f>
        <v>2</v>
      </c>
      <c r="BY6" s="28">
        <f>BX6/BU6</f>
        <v>0.5</v>
      </c>
      <c r="BZ6" s="75">
        <f t="shared" ref="BZ6:BZ56" si="13">AB6+AG6+AL6+AQ6+AV6+BA6+BF6+BK6+BP6+BU6</f>
        <v>83</v>
      </c>
      <c r="CA6" s="75">
        <f t="shared" ref="CA6:CA56" si="14">AC6+AH6+AM6+AR6+AW6+BB6+BG6+BL6+BQ6+BV6</f>
        <v>59</v>
      </c>
      <c r="CB6" s="56">
        <f t="shared" ref="CB6:CB56" si="15">CA6/BZ6</f>
        <v>0.71084337349397586</v>
      </c>
      <c r="CC6" s="75">
        <f t="shared" ref="CC6:CC56" si="16">AE6+AJ6+AO6+AT6+AY6+BD6+BI6+BN6+BS6+BX6</f>
        <v>24</v>
      </c>
      <c r="CD6" s="57">
        <f>CC6/BZ6</f>
        <v>0.28915662650602408</v>
      </c>
    </row>
    <row r="7" spans="1:82" s="61" customFormat="1" x14ac:dyDescent="0.25">
      <c r="A7" s="51" t="s">
        <v>10</v>
      </c>
      <c r="B7" s="52" t="s">
        <v>11</v>
      </c>
      <c r="C7" s="51">
        <f t="shared" si="2"/>
        <v>0</v>
      </c>
      <c r="D7" s="52"/>
      <c r="E7" s="53"/>
      <c r="F7" s="52"/>
      <c r="G7" s="54"/>
      <c r="H7" s="55">
        <f t="shared" si="5"/>
        <v>1</v>
      </c>
      <c r="I7" s="52">
        <v>1</v>
      </c>
      <c r="J7" s="53">
        <f t="shared" si="6"/>
        <v>1</v>
      </c>
      <c r="K7" s="52"/>
      <c r="L7" s="54">
        <f t="shared" si="7"/>
        <v>0</v>
      </c>
      <c r="M7" s="55">
        <f>N7+P7</f>
        <v>3</v>
      </c>
      <c r="N7" s="52">
        <v>3</v>
      </c>
      <c r="O7" s="53">
        <f t="shared" si="8"/>
        <v>1</v>
      </c>
      <c r="P7" s="52"/>
      <c r="Q7" s="54"/>
      <c r="R7" s="51">
        <f>S7+U7</f>
        <v>2</v>
      </c>
      <c r="S7" s="52"/>
      <c r="T7" s="53">
        <f t="shared" si="9"/>
        <v>0</v>
      </c>
      <c r="U7" s="52">
        <v>2</v>
      </c>
      <c r="V7" s="54">
        <f>U7/R7</f>
        <v>1</v>
      </c>
      <c r="W7" s="51">
        <f t="shared" si="0"/>
        <v>3</v>
      </c>
      <c r="X7" s="52">
        <v>3</v>
      </c>
      <c r="Y7" s="53">
        <f t="shared" si="10"/>
        <v>1</v>
      </c>
      <c r="Z7" s="52"/>
      <c r="AA7" s="54"/>
      <c r="AB7" s="51">
        <v>5</v>
      </c>
      <c r="AC7" s="52">
        <v>4</v>
      </c>
      <c r="AD7" s="53">
        <f t="shared" si="11"/>
        <v>0.8</v>
      </c>
      <c r="AE7" s="52">
        <v>1</v>
      </c>
      <c r="AF7" s="54">
        <f t="shared" si="12"/>
        <v>0.2</v>
      </c>
      <c r="AG7" s="51">
        <v>4</v>
      </c>
      <c r="AH7" s="52">
        <v>3</v>
      </c>
      <c r="AI7" s="53">
        <f>AH7/AG7</f>
        <v>0.75</v>
      </c>
      <c r="AJ7" s="52">
        <v>1</v>
      </c>
      <c r="AK7" s="54">
        <f>AJ7/AG7</f>
        <v>0.25</v>
      </c>
      <c r="AL7" s="51">
        <v>4</v>
      </c>
      <c r="AM7" s="52">
        <v>4</v>
      </c>
      <c r="AN7" s="53">
        <f>AM7/AL7</f>
        <v>1</v>
      </c>
      <c r="AO7" s="52"/>
      <c r="AP7" s="54"/>
      <c r="AQ7" s="51">
        <v>14</v>
      </c>
      <c r="AR7" s="52">
        <v>11</v>
      </c>
      <c r="AS7" s="53">
        <f>AR7/AQ7</f>
        <v>0.7857142857142857</v>
      </c>
      <c r="AT7" s="52">
        <f>AQ7-AR7</f>
        <v>3</v>
      </c>
      <c r="AU7" s="54">
        <f>AT7/AQ7</f>
        <v>0.21428571428571427</v>
      </c>
      <c r="AV7" s="51">
        <v>3</v>
      </c>
      <c r="AW7" s="52">
        <v>3</v>
      </c>
      <c r="AX7" s="53">
        <f>AW7/AV7</f>
        <v>1</v>
      </c>
      <c r="AY7" s="52"/>
      <c r="AZ7" s="54"/>
      <c r="BA7" s="51">
        <v>8</v>
      </c>
      <c r="BB7" s="52">
        <v>7</v>
      </c>
      <c r="BC7" s="53">
        <f>BB7/BA7</f>
        <v>0.875</v>
      </c>
      <c r="BD7" s="52">
        <f>BA7-BB7</f>
        <v>1</v>
      </c>
      <c r="BE7" s="54">
        <f>BD7/BA7</f>
        <v>0.125</v>
      </c>
      <c r="BF7" s="51">
        <v>4</v>
      </c>
      <c r="BG7" s="52">
        <v>4</v>
      </c>
      <c r="BH7" s="53">
        <f>BG7/BF7</f>
        <v>1</v>
      </c>
      <c r="BI7" s="52"/>
      <c r="BJ7" s="54"/>
      <c r="BK7" s="51">
        <v>5</v>
      </c>
      <c r="BL7" s="52">
        <v>2</v>
      </c>
      <c r="BM7" s="53">
        <f>BL7/BK7</f>
        <v>0.4</v>
      </c>
      <c r="BN7" s="52">
        <f>BK7-BL7</f>
        <v>3</v>
      </c>
      <c r="BO7" s="54">
        <f>BN7/BK7</f>
        <v>0.6</v>
      </c>
      <c r="BP7" s="51">
        <v>3</v>
      </c>
      <c r="BQ7" s="52">
        <v>2</v>
      </c>
      <c r="BR7" s="53">
        <f>BQ7/BP7</f>
        <v>0.66666666666666663</v>
      </c>
      <c r="BS7" s="52">
        <f>BP7-BQ7</f>
        <v>1</v>
      </c>
      <c r="BT7" s="54">
        <f>BS7/BP7</f>
        <v>0.33333333333333331</v>
      </c>
      <c r="BU7" s="51">
        <v>3</v>
      </c>
      <c r="BV7" s="52">
        <v>3</v>
      </c>
      <c r="BW7" s="53">
        <f>BV7/BU7</f>
        <v>1</v>
      </c>
      <c r="BX7" s="52">
        <f>BU7-BV7</f>
        <v>0</v>
      </c>
      <c r="BY7" s="54">
        <f>BX7/BU7</f>
        <v>0</v>
      </c>
      <c r="BZ7" s="75">
        <f t="shared" si="13"/>
        <v>53</v>
      </c>
      <c r="CA7" s="75">
        <f t="shared" si="14"/>
        <v>43</v>
      </c>
      <c r="CB7" s="56">
        <f t="shared" si="15"/>
        <v>0.81132075471698117</v>
      </c>
      <c r="CC7" s="75">
        <f t="shared" si="16"/>
        <v>10</v>
      </c>
      <c r="CD7" s="57">
        <f t="shared" ref="CD7:CD56" si="17">CC7/BZ7</f>
        <v>0.18867924528301888</v>
      </c>
    </row>
    <row r="8" spans="1:82" s="2" customFormat="1" x14ac:dyDescent="0.25">
      <c r="A8" s="27" t="s">
        <v>112</v>
      </c>
      <c r="B8" s="4" t="s">
        <v>115</v>
      </c>
      <c r="C8" s="27"/>
      <c r="D8" s="4"/>
      <c r="E8" s="5"/>
      <c r="F8" s="4"/>
      <c r="G8" s="28"/>
      <c r="H8" s="29"/>
      <c r="I8" s="4"/>
      <c r="J8" s="5"/>
      <c r="K8" s="4"/>
      <c r="L8" s="28"/>
      <c r="M8" s="29"/>
      <c r="N8" s="4"/>
      <c r="O8" s="5"/>
      <c r="P8" s="4"/>
      <c r="Q8" s="28"/>
      <c r="R8" s="27"/>
      <c r="S8" s="4"/>
      <c r="T8" s="5"/>
      <c r="U8" s="4"/>
      <c r="V8" s="28"/>
      <c r="W8" s="27"/>
      <c r="X8" s="4"/>
      <c r="Y8" s="5"/>
      <c r="Z8" s="4"/>
      <c r="AA8" s="28"/>
      <c r="AB8" s="27"/>
      <c r="AC8" s="4"/>
      <c r="AD8" s="5"/>
      <c r="AE8" s="4"/>
      <c r="AF8" s="28"/>
      <c r="AG8" s="27"/>
      <c r="AH8" s="4"/>
      <c r="AI8" s="5"/>
      <c r="AJ8" s="4"/>
      <c r="AK8" s="28"/>
      <c r="AL8" s="27"/>
      <c r="AM8" s="4"/>
      <c r="AN8" s="5"/>
      <c r="AO8" s="4"/>
      <c r="AP8" s="28"/>
      <c r="AQ8" s="27"/>
      <c r="AR8" s="4"/>
      <c r="AS8" s="5"/>
      <c r="AT8" s="4"/>
      <c r="AU8" s="28"/>
      <c r="AV8" s="27"/>
      <c r="AW8" s="4"/>
      <c r="AX8" s="5"/>
      <c r="AY8" s="4"/>
      <c r="AZ8" s="28"/>
      <c r="BA8" s="27"/>
      <c r="BB8" s="4"/>
      <c r="BC8" s="5"/>
      <c r="BD8" s="4"/>
      <c r="BE8" s="28"/>
      <c r="BF8" s="27"/>
      <c r="BG8" s="4"/>
      <c r="BH8" s="5"/>
      <c r="BI8" s="4"/>
      <c r="BJ8" s="28"/>
      <c r="BK8" s="27"/>
      <c r="BL8" s="4"/>
      <c r="BM8" s="5"/>
      <c r="BN8" s="4"/>
      <c r="BO8" s="28"/>
      <c r="BP8" s="27"/>
      <c r="BQ8" s="4"/>
      <c r="BR8" s="5"/>
      <c r="BS8" s="4"/>
      <c r="BT8" s="28"/>
      <c r="BU8" s="27">
        <v>2</v>
      </c>
      <c r="BV8" s="4">
        <v>2</v>
      </c>
      <c r="BW8" s="5">
        <f>BV8/BU8</f>
        <v>1</v>
      </c>
      <c r="BX8" s="4">
        <f>BU8-BV8</f>
        <v>0</v>
      </c>
      <c r="BY8" s="28">
        <f>BX8/BU8</f>
        <v>0</v>
      </c>
      <c r="BZ8" s="75">
        <f t="shared" si="13"/>
        <v>2</v>
      </c>
      <c r="CA8" s="75">
        <f t="shared" si="14"/>
        <v>2</v>
      </c>
      <c r="CB8" s="56">
        <f t="shared" ref="CB8" si="18">CA8/BZ8</f>
        <v>1</v>
      </c>
      <c r="CC8" s="75">
        <f t="shared" si="16"/>
        <v>0</v>
      </c>
      <c r="CD8" s="57">
        <f t="shared" ref="CD8" si="19">CC8/BZ8</f>
        <v>0</v>
      </c>
    </row>
    <row r="9" spans="1:82" s="61" customFormat="1" x14ac:dyDescent="0.25">
      <c r="A9" s="51" t="s">
        <v>12</v>
      </c>
      <c r="B9" s="52" t="s">
        <v>13</v>
      </c>
      <c r="C9" s="51">
        <f t="shared" si="2"/>
        <v>110</v>
      </c>
      <c r="D9" s="52">
        <v>86</v>
      </c>
      <c r="E9" s="53">
        <f t="shared" si="3"/>
        <v>0.78181818181818186</v>
      </c>
      <c r="F9" s="52">
        <v>24</v>
      </c>
      <c r="G9" s="54">
        <f t="shared" si="4"/>
        <v>0.21818181818181817</v>
      </c>
      <c r="H9" s="55">
        <f t="shared" si="5"/>
        <v>123</v>
      </c>
      <c r="I9" s="52">
        <v>105</v>
      </c>
      <c r="J9" s="53">
        <f t="shared" si="6"/>
        <v>0.85365853658536583</v>
      </c>
      <c r="K9" s="52">
        <v>18</v>
      </c>
      <c r="L9" s="54">
        <f t="shared" si="7"/>
        <v>0.14634146341463414</v>
      </c>
      <c r="M9" s="55">
        <f>N9+P9</f>
        <v>137</v>
      </c>
      <c r="N9" s="52">
        <v>107</v>
      </c>
      <c r="O9" s="53">
        <f t="shared" si="8"/>
        <v>0.78102189781021902</v>
      </c>
      <c r="P9" s="52">
        <v>30</v>
      </c>
      <c r="Q9" s="54">
        <f>P9/M9</f>
        <v>0.21897810218978103</v>
      </c>
      <c r="R9" s="51">
        <v>155</v>
      </c>
      <c r="S9" s="52">
        <v>120</v>
      </c>
      <c r="T9" s="53">
        <f t="shared" si="9"/>
        <v>0.77419354838709675</v>
      </c>
      <c r="U9" s="52">
        <v>35</v>
      </c>
      <c r="V9" s="54">
        <f>U9/R9</f>
        <v>0.22580645161290322</v>
      </c>
      <c r="W9" s="51">
        <f t="shared" si="0"/>
        <v>167</v>
      </c>
      <c r="X9" s="52">
        <v>131</v>
      </c>
      <c r="Y9" s="53">
        <f t="shared" si="10"/>
        <v>0.78443113772455086</v>
      </c>
      <c r="Z9" s="52">
        <v>36</v>
      </c>
      <c r="AA9" s="54">
        <f>Z9/W9</f>
        <v>0.21556886227544911</v>
      </c>
      <c r="AB9" s="51">
        <v>201</v>
      </c>
      <c r="AC9" s="52">
        <v>157</v>
      </c>
      <c r="AD9" s="53">
        <f t="shared" si="11"/>
        <v>0.78109452736318408</v>
      </c>
      <c r="AE9" s="52">
        <v>44</v>
      </c>
      <c r="AF9" s="54">
        <f t="shared" si="12"/>
        <v>0.21890547263681592</v>
      </c>
      <c r="AG9" s="51">
        <v>160</v>
      </c>
      <c r="AH9" s="52">
        <v>132</v>
      </c>
      <c r="AI9" s="53">
        <f>AH9/AG9</f>
        <v>0.82499999999999996</v>
      </c>
      <c r="AJ9" s="52">
        <v>28</v>
      </c>
      <c r="AK9" s="54">
        <f>AJ9/AG9</f>
        <v>0.17499999999999999</v>
      </c>
      <c r="AL9" s="51">
        <v>168</v>
      </c>
      <c r="AM9" s="52">
        <v>126</v>
      </c>
      <c r="AN9" s="53">
        <f>AM9/AL9</f>
        <v>0.75</v>
      </c>
      <c r="AO9" s="52">
        <f t="shared" si="1"/>
        <v>42</v>
      </c>
      <c r="AP9" s="54">
        <f>AO9/AL9</f>
        <v>0.25</v>
      </c>
      <c r="AQ9" s="51">
        <v>188</v>
      </c>
      <c r="AR9" s="52">
        <v>142</v>
      </c>
      <c r="AS9" s="53">
        <f>AR9/AQ9</f>
        <v>0.75531914893617025</v>
      </c>
      <c r="AT9" s="52">
        <f>AQ9-AR9</f>
        <v>46</v>
      </c>
      <c r="AU9" s="54">
        <f>AT9/AQ9</f>
        <v>0.24468085106382978</v>
      </c>
      <c r="AV9" s="51">
        <v>179</v>
      </c>
      <c r="AW9" s="52">
        <v>135</v>
      </c>
      <c r="AX9" s="53">
        <f>AW9/AV9</f>
        <v>0.75418994413407825</v>
      </c>
      <c r="AY9" s="52">
        <f>AV9-AW9</f>
        <v>44</v>
      </c>
      <c r="AZ9" s="54">
        <f>AY9/AV9</f>
        <v>0.24581005586592178</v>
      </c>
      <c r="BA9" s="51">
        <v>194</v>
      </c>
      <c r="BB9" s="52">
        <v>146</v>
      </c>
      <c r="BC9" s="53">
        <f>BB9/BA9</f>
        <v>0.75257731958762886</v>
      </c>
      <c r="BD9" s="52">
        <f>BA9-BB9</f>
        <v>48</v>
      </c>
      <c r="BE9" s="54">
        <f>BD9/BA9</f>
        <v>0.24742268041237114</v>
      </c>
      <c r="BF9" s="51">
        <v>191</v>
      </c>
      <c r="BG9" s="52">
        <v>139</v>
      </c>
      <c r="BH9" s="53">
        <f>BG9/BF9</f>
        <v>0.72774869109947649</v>
      </c>
      <c r="BI9" s="52">
        <f>BF9-BG9</f>
        <v>52</v>
      </c>
      <c r="BJ9" s="54">
        <f>BI9/BF9</f>
        <v>0.27225130890052357</v>
      </c>
      <c r="BK9" s="51">
        <v>224</v>
      </c>
      <c r="BL9" s="52">
        <v>164</v>
      </c>
      <c r="BM9" s="53">
        <f>BL9/BK9</f>
        <v>0.7321428571428571</v>
      </c>
      <c r="BN9" s="52">
        <f>BK9-BL9</f>
        <v>60</v>
      </c>
      <c r="BO9" s="54">
        <f>BN9/BK9</f>
        <v>0.26785714285714285</v>
      </c>
      <c r="BP9" s="51">
        <v>231</v>
      </c>
      <c r="BQ9" s="52">
        <v>181</v>
      </c>
      <c r="BR9" s="53">
        <f>BQ9/BP9</f>
        <v>0.78354978354978355</v>
      </c>
      <c r="BS9" s="52">
        <f>BP9-BQ9</f>
        <v>50</v>
      </c>
      <c r="BT9" s="54">
        <f>BS9/BP9</f>
        <v>0.21645021645021645</v>
      </c>
      <c r="BU9" s="51">
        <v>302</v>
      </c>
      <c r="BV9" s="52">
        <v>249</v>
      </c>
      <c r="BW9" s="53">
        <f>BV9/BU9</f>
        <v>0.82450331125827814</v>
      </c>
      <c r="BX9" s="52">
        <f>BU9-BV9</f>
        <v>53</v>
      </c>
      <c r="BY9" s="54">
        <f>BX9/BU9</f>
        <v>0.17549668874172186</v>
      </c>
      <c r="BZ9" s="75">
        <f t="shared" si="13"/>
        <v>2038</v>
      </c>
      <c r="CA9" s="75">
        <f t="shared" si="14"/>
        <v>1571</v>
      </c>
      <c r="CB9" s="56">
        <f t="shared" si="15"/>
        <v>0.77085377821393519</v>
      </c>
      <c r="CC9" s="75">
        <f t="shared" si="16"/>
        <v>467</v>
      </c>
      <c r="CD9" s="57">
        <f t="shared" si="17"/>
        <v>0.22914622178606478</v>
      </c>
    </row>
    <row r="10" spans="1:82" s="2" customFormat="1" hidden="1" x14ac:dyDescent="0.25">
      <c r="A10" s="27" t="s">
        <v>14</v>
      </c>
      <c r="B10" s="4" t="s">
        <v>15</v>
      </c>
      <c r="C10" s="27">
        <f t="shared" si="2"/>
        <v>0</v>
      </c>
      <c r="D10" s="4"/>
      <c r="E10" s="5"/>
      <c r="F10" s="4"/>
      <c r="G10" s="28"/>
      <c r="H10" s="29"/>
      <c r="I10" s="4"/>
      <c r="J10" s="5"/>
      <c r="K10" s="4"/>
      <c r="L10" s="28"/>
      <c r="M10" s="29"/>
      <c r="N10" s="4"/>
      <c r="O10" s="5"/>
      <c r="P10" s="4"/>
      <c r="Q10" s="28"/>
      <c r="R10" s="27"/>
      <c r="S10" s="4"/>
      <c r="T10" s="5"/>
      <c r="U10" s="4"/>
      <c r="V10" s="28"/>
      <c r="W10" s="27">
        <f t="shared" si="0"/>
        <v>2</v>
      </c>
      <c r="X10" s="4">
        <v>2</v>
      </c>
      <c r="Y10" s="5">
        <f t="shared" si="10"/>
        <v>1</v>
      </c>
      <c r="Z10" s="4"/>
      <c r="AA10" s="28"/>
      <c r="AB10" s="27"/>
      <c r="AC10" s="4"/>
      <c r="AD10" s="5"/>
      <c r="AE10" s="4"/>
      <c r="AF10" s="28"/>
      <c r="AG10" s="27"/>
      <c r="AH10" s="4"/>
      <c r="AI10" s="5"/>
      <c r="AJ10" s="4"/>
      <c r="AK10" s="28"/>
      <c r="AL10" s="27"/>
      <c r="AM10" s="4"/>
      <c r="AN10" s="5"/>
      <c r="AO10" s="4"/>
      <c r="AP10" s="28"/>
      <c r="AQ10" s="27"/>
      <c r="AR10" s="4"/>
      <c r="AS10" s="5"/>
      <c r="AT10" s="4"/>
      <c r="AU10" s="28"/>
      <c r="AV10" s="27"/>
      <c r="AW10" s="4"/>
      <c r="AX10" s="5"/>
      <c r="AY10" s="4"/>
      <c r="AZ10" s="28"/>
      <c r="BA10" s="27"/>
      <c r="BB10" s="4"/>
      <c r="BC10" s="5"/>
      <c r="BD10" s="4"/>
      <c r="BE10" s="28"/>
      <c r="BF10" s="27"/>
      <c r="BG10" s="4"/>
      <c r="BH10" s="5"/>
      <c r="BI10" s="4"/>
      <c r="BJ10" s="28"/>
      <c r="BK10" s="27"/>
      <c r="BL10" s="4"/>
      <c r="BM10" s="5"/>
      <c r="BN10" s="4"/>
      <c r="BO10" s="28"/>
      <c r="BP10" s="27"/>
      <c r="BQ10" s="4"/>
      <c r="BR10" s="5"/>
      <c r="BS10" s="4"/>
      <c r="BT10" s="28"/>
      <c r="BU10" s="27"/>
      <c r="BV10" s="4"/>
      <c r="BW10" s="5"/>
      <c r="BX10" s="4"/>
      <c r="BY10" s="28"/>
      <c r="BZ10" s="75">
        <f t="shared" si="13"/>
        <v>0</v>
      </c>
      <c r="CA10" s="75">
        <f t="shared" si="14"/>
        <v>0</v>
      </c>
      <c r="CB10" s="56" t="e">
        <f t="shared" si="15"/>
        <v>#DIV/0!</v>
      </c>
      <c r="CC10" s="75">
        <f t="shared" si="16"/>
        <v>0</v>
      </c>
      <c r="CD10" s="57" t="e">
        <f t="shared" si="17"/>
        <v>#DIV/0!</v>
      </c>
    </row>
    <row r="11" spans="1:82" s="2" customFormat="1" hidden="1" x14ac:dyDescent="0.25">
      <c r="A11" s="27" t="s">
        <v>16</v>
      </c>
      <c r="B11" s="4" t="s">
        <v>17</v>
      </c>
      <c r="C11" s="27">
        <f t="shared" si="2"/>
        <v>1</v>
      </c>
      <c r="D11" s="4">
        <v>1</v>
      </c>
      <c r="E11" s="5">
        <f t="shared" si="3"/>
        <v>1</v>
      </c>
      <c r="F11" s="4"/>
      <c r="G11" s="28">
        <f t="shared" si="4"/>
        <v>0</v>
      </c>
      <c r="H11" s="29"/>
      <c r="I11" s="4"/>
      <c r="J11" s="5"/>
      <c r="K11" s="4"/>
      <c r="L11" s="28"/>
      <c r="M11" s="29">
        <f>N11+P11</f>
        <v>1</v>
      </c>
      <c r="N11" s="4">
        <v>1</v>
      </c>
      <c r="O11" s="5">
        <f t="shared" si="8"/>
        <v>1</v>
      </c>
      <c r="P11" s="4"/>
      <c r="Q11" s="28"/>
      <c r="R11" s="27">
        <f>S11+U11</f>
        <v>1</v>
      </c>
      <c r="S11" s="4">
        <v>1</v>
      </c>
      <c r="T11" s="5">
        <f t="shared" si="9"/>
        <v>1</v>
      </c>
      <c r="U11" s="4"/>
      <c r="V11" s="28"/>
      <c r="W11" s="27">
        <f t="shared" si="0"/>
        <v>2</v>
      </c>
      <c r="X11" s="4">
        <v>2</v>
      </c>
      <c r="Y11" s="5">
        <f t="shared" si="10"/>
        <v>1</v>
      </c>
      <c r="Z11" s="4"/>
      <c r="AA11" s="28"/>
      <c r="AB11" s="27"/>
      <c r="AC11" s="4"/>
      <c r="AD11" s="5"/>
      <c r="AE11" s="4"/>
      <c r="AF11" s="28"/>
      <c r="AG11" s="27"/>
      <c r="AH11" s="4"/>
      <c r="AI11" s="5"/>
      <c r="AJ11" s="4"/>
      <c r="AK11" s="28"/>
      <c r="AL11" s="27"/>
      <c r="AM11" s="4"/>
      <c r="AN11" s="5"/>
      <c r="AO11" s="4"/>
      <c r="AP11" s="28"/>
      <c r="AQ11" s="27"/>
      <c r="AR11" s="4"/>
      <c r="AS11" s="5"/>
      <c r="AT11" s="4"/>
      <c r="AU11" s="28"/>
      <c r="AV11" s="27"/>
      <c r="AW11" s="4"/>
      <c r="AX11" s="5"/>
      <c r="AY11" s="4"/>
      <c r="AZ11" s="28"/>
      <c r="BA11" s="27"/>
      <c r="BB11" s="4"/>
      <c r="BC11" s="5"/>
      <c r="BD11" s="4"/>
      <c r="BE11" s="28"/>
      <c r="BF11" s="27"/>
      <c r="BG11" s="4"/>
      <c r="BH11" s="5"/>
      <c r="BI11" s="4"/>
      <c r="BJ11" s="28"/>
      <c r="BK11" s="27"/>
      <c r="BL11" s="4"/>
      <c r="BM11" s="5"/>
      <c r="BN11" s="4"/>
      <c r="BO11" s="28"/>
      <c r="BP11" s="27"/>
      <c r="BQ11" s="4"/>
      <c r="BR11" s="5"/>
      <c r="BS11" s="4"/>
      <c r="BT11" s="28"/>
      <c r="BU11" s="27"/>
      <c r="BV11" s="4"/>
      <c r="BW11" s="5"/>
      <c r="BX11" s="4"/>
      <c r="BY11" s="28"/>
      <c r="BZ11" s="75">
        <f t="shared" si="13"/>
        <v>0</v>
      </c>
      <c r="CA11" s="75">
        <f t="shared" si="14"/>
        <v>0</v>
      </c>
      <c r="CB11" s="56" t="e">
        <f t="shared" si="15"/>
        <v>#DIV/0!</v>
      </c>
      <c r="CC11" s="75">
        <f t="shared" si="16"/>
        <v>0</v>
      </c>
      <c r="CD11" s="57" t="e">
        <f t="shared" si="17"/>
        <v>#DIV/0!</v>
      </c>
    </row>
    <row r="12" spans="1:82" s="2" customFormat="1" x14ac:dyDescent="0.25">
      <c r="A12" s="27" t="s">
        <v>18</v>
      </c>
      <c r="B12" s="4" t="s">
        <v>19</v>
      </c>
      <c r="C12" s="27"/>
      <c r="D12" s="4"/>
      <c r="E12" s="5"/>
      <c r="F12" s="4"/>
      <c r="G12" s="28"/>
      <c r="H12" s="29"/>
      <c r="I12" s="4"/>
      <c r="J12" s="5"/>
      <c r="K12" s="4"/>
      <c r="L12" s="28"/>
      <c r="M12" s="29"/>
      <c r="N12" s="4"/>
      <c r="O12" s="5"/>
      <c r="P12" s="4"/>
      <c r="Q12" s="28"/>
      <c r="R12" s="27"/>
      <c r="S12" s="4"/>
      <c r="T12" s="5"/>
      <c r="U12" s="4"/>
      <c r="V12" s="28"/>
      <c r="W12" s="27"/>
      <c r="X12" s="4"/>
      <c r="Y12" s="5"/>
      <c r="Z12" s="4"/>
      <c r="AA12" s="28"/>
      <c r="AB12" s="27"/>
      <c r="AC12" s="4"/>
      <c r="AD12" s="5"/>
      <c r="AE12" s="4"/>
      <c r="AF12" s="28"/>
      <c r="AG12" s="27">
        <v>1</v>
      </c>
      <c r="AH12" s="4">
        <v>1</v>
      </c>
      <c r="AI12" s="5">
        <f>AH12/AG12</f>
        <v>1</v>
      </c>
      <c r="AJ12" s="4"/>
      <c r="AK12" s="28"/>
      <c r="AL12" s="27"/>
      <c r="AM12" s="4"/>
      <c r="AN12" s="5"/>
      <c r="AO12" s="4"/>
      <c r="AP12" s="28"/>
      <c r="AQ12" s="27"/>
      <c r="AR12" s="4"/>
      <c r="AS12" s="5"/>
      <c r="AT12" s="4"/>
      <c r="AU12" s="28"/>
      <c r="AV12" s="27"/>
      <c r="AW12" s="4"/>
      <c r="AX12" s="5"/>
      <c r="AY12" s="4"/>
      <c r="AZ12" s="28"/>
      <c r="BA12" s="27"/>
      <c r="BB12" s="4"/>
      <c r="BC12" s="5"/>
      <c r="BD12" s="4"/>
      <c r="BE12" s="28"/>
      <c r="BF12" s="27">
        <v>3</v>
      </c>
      <c r="BG12" s="4">
        <v>2</v>
      </c>
      <c r="BH12" s="5">
        <f>BG12/BF12</f>
        <v>0.66666666666666663</v>
      </c>
      <c r="BI12" s="4">
        <f>BF12-BG12</f>
        <v>1</v>
      </c>
      <c r="BJ12" s="28">
        <f>BI12/BF12</f>
        <v>0.33333333333333331</v>
      </c>
      <c r="BK12" s="27">
        <v>1</v>
      </c>
      <c r="BL12" s="4">
        <v>1</v>
      </c>
      <c r="BM12" s="5">
        <f>BL12/BK12</f>
        <v>1</v>
      </c>
      <c r="BN12" s="4">
        <f>BK12-BL12</f>
        <v>0</v>
      </c>
      <c r="BO12" s="28">
        <f>BN12/BK12</f>
        <v>0</v>
      </c>
      <c r="BP12" s="27"/>
      <c r="BQ12" s="4"/>
      <c r="BR12" s="5"/>
      <c r="BS12" s="4"/>
      <c r="BT12" s="28"/>
      <c r="BU12" s="27">
        <v>1</v>
      </c>
      <c r="BV12" s="4">
        <v>1</v>
      </c>
      <c r="BW12" s="5">
        <f>BV12/BU12</f>
        <v>1</v>
      </c>
      <c r="BX12" s="4">
        <f>BU12-BV12</f>
        <v>0</v>
      </c>
      <c r="BY12" s="28">
        <f>BX12/BU12</f>
        <v>0</v>
      </c>
      <c r="BZ12" s="75">
        <f t="shared" si="13"/>
        <v>6</v>
      </c>
      <c r="CA12" s="75">
        <f t="shared" si="14"/>
        <v>5</v>
      </c>
      <c r="CB12" s="56">
        <f t="shared" si="15"/>
        <v>0.83333333333333337</v>
      </c>
      <c r="CC12" s="75">
        <f t="shared" si="16"/>
        <v>1</v>
      </c>
      <c r="CD12" s="57">
        <f t="shared" si="17"/>
        <v>0.16666666666666666</v>
      </c>
    </row>
    <row r="13" spans="1:82" s="61" customFormat="1" x14ac:dyDescent="0.25">
      <c r="A13" s="51" t="s">
        <v>20</v>
      </c>
      <c r="B13" s="52" t="s">
        <v>21</v>
      </c>
      <c r="C13" s="51"/>
      <c r="D13" s="52"/>
      <c r="E13" s="53"/>
      <c r="F13" s="52"/>
      <c r="G13" s="54"/>
      <c r="H13" s="55"/>
      <c r="I13" s="52"/>
      <c r="J13" s="53"/>
      <c r="K13" s="52"/>
      <c r="L13" s="54"/>
      <c r="M13" s="55"/>
      <c r="N13" s="52"/>
      <c r="O13" s="53"/>
      <c r="P13" s="52"/>
      <c r="Q13" s="54"/>
      <c r="R13" s="51"/>
      <c r="S13" s="52"/>
      <c r="T13" s="53"/>
      <c r="U13" s="52"/>
      <c r="V13" s="54"/>
      <c r="W13" s="51"/>
      <c r="X13" s="52"/>
      <c r="Y13" s="53"/>
      <c r="Z13" s="52"/>
      <c r="AA13" s="54"/>
      <c r="AB13" s="51"/>
      <c r="AC13" s="52"/>
      <c r="AD13" s="53"/>
      <c r="AE13" s="52"/>
      <c r="AF13" s="54"/>
      <c r="AG13" s="51"/>
      <c r="AH13" s="52"/>
      <c r="AI13" s="53"/>
      <c r="AJ13" s="52"/>
      <c r="AK13" s="54"/>
      <c r="AL13" s="51">
        <v>1</v>
      </c>
      <c r="AM13" s="52"/>
      <c r="AN13" s="53">
        <f>AM13/AL13</f>
        <v>0</v>
      </c>
      <c r="AO13" s="52">
        <f t="shared" si="1"/>
        <v>1</v>
      </c>
      <c r="AP13" s="54">
        <f>AO13/AL13</f>
        <v>1</v>
      </c>
      <c r="AQ13" s="51"/>
      <c r="AR13" s="52"/>
      <c r="AS13" s="53"/>
      <c r="AT13" s="52"/>
      <c r="AU13" s="54"/>
      <c r="AV13" s="51"/>
      <c r="AW13" s="52"/>
      <c r="AX13" s="53"/>
      <c r="AY13" s="52"/>
      <c r="AZ13" s="54"/>
      <c r="BA13" s="51"/>
      <c r="BB13" s="52"/>
      <c r="BC13" s="53"/>
      <c r="BD13" s="52"/>
      <c r="BE13" s="54"/>
      <c r="BF13" s="51">
        <v>1</v>
      </c>
      <c r="BG13" s="52">
        <v>1</v>
      </c>
      <c r="BH13" s="53">
        <f>BG13/BF13</f>
        <v>1</v>
      </c>
      <c r="BI13" s="52"/>
      <c r="BJ13" s="54"/>
      <c r="BK13" s="51"/>
      <c r="BL13" s="52"/>
      <c r="BM13" s="53"/>
      <c r="BN13" s="52"/>
      <c r="BO13" s="54"/>
      <c r="BP13" s="51">
        <v>1</v>
      </c>
      <c r="BQ13" s="52">
        <v>1</v>
      </c>
      <c r="BR13" s="53">
        <f>BQ13/BP13</f>
        <v>1</v>
      </c>
      <c r="BS13" s="52">
        <f>BP13-BQ13</f>
        <v>0</v>
      </c>
      <c r="BT13" s="54">
        <f>BS13/BP13</f>
        <v>0</v>
      </c>
      <c r="BU13" s="51">
        <v>1</v>
      </c>
      <c r="BV13" s="52">
        <v>1</v>
      </c>
      <c r="BW13" s="53">
        <f>BV13/BU13</f>
        <v>1</v>
      </c>
      <c r="BX13" s="52">
        <f>BU13-BV13</f>
        <v>0</v>
      </c>
      <c r="BY13" s="54">
        <f>BX13/BU13</f>
        <v>0</v>
      </c>
      <c r="BZ13" s="75">
        <f t="shared" si="13"/>
        <v>4</v>
      </c>
      <c r="CA13" s="75">
        <f t="shared" si="14"/>
        <v>3</v>
      </c>
      <c r="CB13" s="56">
        <f t="shared" si="15"/>
        <v>0.75</v>
      </c>
      <c r="CC13" s="75">
        <f t="shared" si="16"/>
        <v>1</v>
      </c>
      <c r="CD13" s="57">
        <f t="shared" si="17"/>
        <v>0.25</v>
      </c>
    </row>
    <row r="14" spans="1:82" s="2" customFormat="1" hidden="1" x14ac:dyDescent="0.25">
      <c r="A14" s="27" t="s">
        <v>22</v>
      </c>
      <c r="B14" s="4" t="s">
        <v>23</v>
      </c>
      <c r="C14" s="27">
        <f t="shared" si="2"/>
        <v>25</v>
      </c>
      <c r="D14" s="4">
        <v>18</v>
      </c>
      <c r="E14" s="5">
        <f t="shared" si="3"/>
        <v>0.72</v>
      </c>
      <c r="F14" s="4">
        <v>7</v>
      </c>
      <c r="G14" s="28">
        <f t="shared" si="4"/>
        <v>0.28000000000000003</v>
      </c>
      <c r="H14" s="29">
        <f t="shared" si="5"/>
        <v>28</v>
      </c>
      <c r="I14" s="4">
        <v>19</v>
      </c>
      <c r="J14" s="5">
        <f t="shared" si="6"/>
        <v>0.6785714285714286</v>
      </c>
      <c r="K14" s="4">
        <v>9</v>
      </c>
      <c r="L14" s="28">
        <f t="shared" si="7"/>
        <v>0.32142857142857145</v>
      </c>
      <c r="M14" s="29">
        <f>N14+P14</f>
        <v>11</v>
      </c>
      <c r="N14" s="4">
        <v>9</v>
      </c>
      <c r="O14" s="5">
        <f t="shared" si="8"/>
        <v>0.81818181818181823</v>
      </c>
      <c r="P14" s="4">
        <v>2</v>
      </c>
      <c r="Q14" s="28">
        <f>P14/M14</f>
        <v>0.18181818181818182</v>
      </c>
      <c r="R14" s="27">
        <f>S14+U14</f>
        <v>4</v>
      </c>
      <c r="S14" s="4">
        <v>4</v>
      </c>
      <c r="T14" s="5">
        <f t="shared" si="9"/>
        <v>1</v>
      </c>
      <c r="U14" s="4"/>
      <c r="V14" s="28"/>
      <c r="W14" s="27">
        <f>X14+Z14</f>
        <v>3</v>
      </c>
      <c r="X14" s="4">
        <v>1</v>
      </c>
      <c r="Y14" s="5">
        <f t="shared" si="10"/>
        <v>0.33333333333333331</v>
      </c>
      <c r="Z14" s="4">
        <v>2</v>
      </c>
      <c r="AA14" s="28">
        <f>Z14/W14</f>
        <v>0.66666666666666663</v>
      </c>
      <c r="AB14" s="27"/>
      <c r="AC14" s="4"/>
      <c r="AD14" s="5"/>
      <c r="AE14" s="4"/>
      <c r="AF14" s="28"/>
      <c r="AG14" s="27"/>
      <c r="AH14" s="4"/>
      <c r="AI14" s="5"/>
      <c r="AJ14" s="4"/>
      <c r="AK14" s="28"/>
      <c r="AL14" s="27"/>
      <c r="AM14" s="4"/>
      <c r="AN14" s="5"/>
      <c r="AO14" s="4"/>
      <c r="AP14" s="28"/>
      <c r="AQ14" s="27"/>
      <c r="AR14" s="4"/>
      <c r="AS14" s="5"/>
      <c r="AT14" s="4"/>
      <c r="AU14" s="28"/>
      <c r="AV14" s="27"/>
      <c r="AW14" s="4"/>
      <c r="AX14" s="5"/>
      <c r="AY14" s="4"/>
      <c r="AZ14" s="28"/>
      <c r="BA14" s="27"/>
      <c r="BB14" s="4"/>
      <c r="BC14" s="5"/>
      <c r="BD14" s="4"/>
      <c r="BE14" s="28"/>
      <c r="BF14" s="27"/>
      <c r="BG14" s="4"/>
      <c r="BH14" s="5"/>
      <c r="BI14" s="4"/>
      <c r="BJ14" s="28"/>
      <c r="BK14" s="27"/>
      <c r="BL14" s="4"/>
      <c r="BM14" s="5"/>
      <c r="BN14" s="4"/>
      <c r="BO14" s="28"/>
      <c r="BP14" s="27"/>
      <c r="BQ14" s="4"/>
      <c r="BR14" s="5"/>
      <c r="BS14" s="4"/>
      <c r="BT14" s="28"/>
      <c r="BU14" s="27"/>
      <c r="BV14" s="4"/>
      <c r="BW14" s="5"/>
      <c r="BX14" s="4"/>
      <c r="BY14" s="28"/>
      <c r="BZ14" s="75">
        <f t="shared" si="13"/>
        <v>0</v>
      </c>
      <c r="CA14" s="75">
        <f t="shared" si="14"/>
        <v>0</v>
      </c>
      <c r="CB14" s="56" t="e">
        <f t="shared" si="15"/>
        <v>#DIV/0!</v>
      </c>
      <c r="CC14" s="75">
        <f t="shared" si="16"/>
        <v>0</v>
      </c>
      <c r="CD14" s="57" t="e">
        <f t="shared" si="17"/>
        <v>#DIV/0!</v>
      </c>
    </row>
    <row r="15" spans="1:82" s="2" customFormat="1" x14ac:dyDescent="0.25">
      <c r="A15" s="27" t="s">
        <v>24</v>
      </c>
      <c r="B15" s="4" t="s">
        <v>25</v>
      </c>
      <c r="C15" s="27">
        <f t="shared" si="2"/>
        <v>10</v>
      </c>
      <c r="D15" s="4">
        <v>7</v>
      </c>
      <c r="E15" s="5">
        <f t="shared" si="3"/>
        <v>0.7</v>
      </c>
      <c r="F15" s="4">
        <v>3</v>
      </c>
      <c r="G15" s="28">
        <f t="shared" si="4"/>
        <v>0.3</v>
      </c>
      <c r="H15" s="29">
        <f t="shared" si="5"/>
        <v>16</v>
      </c>
      <c r="I15" s="4">
        <v>14</v>
      </c>
      <c r="J15" s="5">
        <f t="shared" si="6"/>
        <v>0.875</v>
      </c>
      <c r="K15" s="4">
        <v>2</v>
      </c>
      <c r="L15" s="28">
        <f t="shared" si="7"/>
        <v>0.125</v>
      </c>
      <c r="M15" s="29">
        <f>N15+P15</f>
        <v>9</v>
      </c>
      <c r="N15" s="4">
        <v>6</v>
      </c>
      <c r="O15" s="5">
        <f t="shared" si="8"/>
        <v>0.66666666666666663</v>
      </c>
      <c r="P15" s="4">
        <v>3</v>
      </c>
      <c r="Q15" s="28">
        <f>P15/M15</f>
        <v>0.33333333333333331</v>
      </c>
      <c r="R15" s="27">
        <f>S15+U15</f>
        <v>20</v>
      </c>
      <c r="S15" s="4">
        <v>16</v>
      </c>
      <c r="T15" s="5">
        <f t="shared" si="9"/>
        <v>0.8</v>
      </c>
      <c r="U15" s="4">
        <v>4</v>
      </c>
      <c r="V15" s="28">
        <f>U15/R15</f>
        <v>0.2</v>
      </c>
      <c r="W15" s="27">
        <f>X15+Z15</f>
        <v>23</v>
      </c>
      <c r="X15" s="4">
        <v>17</v>
      </c>
      <c r="Y15" s="5">
        <f t="shared" si="10"/>
        <v>0.73913043478260865</v>
      </c>
      <c r="Z15" s="4">
        <v>6</v>
      </c>
      <c r="AA15" s="28">
        <f>Z15/W15</f>
        <v>0.2608695652173913</v>
      </c>
      <c r="AB15" s="27">
        <v>28</v>
      </c>
      <c r="AC15" s="4">
        <v>20</v>
      </c>
      <c r="AD15" s="5">
        <f t="shared" si="11"/>
        <v>0.7142857142857143</v>
      </c>
      <c r="AE15" s="4">
        <v>8</v>
      </c>
      <c r="AF15" s="28">
        <f t="shared" si="12"/>
        <v>0.2857142857142857</v>
      </c>
      <c r="AG15" s="27">
        <v>25</v>
      </c>
      <c r="AH15" s="4">
        <v>17</v>
      </c>
      <c r="AI15" s="5">
        <f>AH15/AG15</f>
        <v>0.68</v>
      </c>
      <c r="AJ15" s="4">
        <v>8</v>
      </c>
      <c r="AK15" s="28">
        <f>AJ15/AG15</f>
        <v>0.32</v>
      </c>
      <c r="AL15" s="27">
        <v>32</v>
      </c>
      <c r="AM15" s="4">
        <v>24</v>
      </c>
      <c r="AN15" s="5">
        <f>AM15/AL15</f>
        <v>0.75</v>
      </c>
      <c r="AO15" s="4">
        <f t="shared" si="1"/>
        <v>8</v>
      </c>
      <c r="AP15" s="28">
        <f>AO15/AL15</f>
        <v>0.25</v>
      </c>
      <c r="AQ15" s="27">
        <v>29</v>
      </c>
      <c r="AR15" s="4">
        <v>21</v>
      </c>
      <c r="AS15" s="5">
        <f>AR15/AQ15</f>
        <v>0.72413793103448276</v>
      </c>
      <c r="AT15" s="4">
        <f>AQ15-AR15</f>
        <v>8</v>
      </c>
      <c r="AU15" s="28">
        <f>AT15/AQ15</f>
        <v>0.27586206896551724</v>
      </c>
      <c r="AV15" s="27">
        <v>29</v>
      </c>
      <c r="AW15" s="4">
        <v>23</v>
      </c>
      <c r="AX15" s="5">
        <f>AW15/AV15</f>
        <v>0.7931034482758621</v>
      </c>
      <c r="AY15" s="4">
        <f>AV15-AW15</f>
        <v>6</v>
      </c>
      <c r="AZ15" s="28">
        <f>AY15/AV15</f>
        <v>0.20689655172413793</v>
      </c>
      <c r="BA15" s="27">
        <v>31</v>
      </c>
      <c r="BB15" s="4">
        <v>23</v>
      </c>
      <c r="BC15" s="5">
        <f>BB15/BA15</f>
        <v>0.74193548387096775</v>
      </c>
      <c r="BD15" s="4">
        <f>BA15-BB15</f>
        <v>8</v>
      </c>
      <c r="BE15" s="28">
        <f>BD15/BA15</f>
        <v>0.25806451612903225</v>
      </c>
      <c r="BF15" s="27">
        <v>34</v>
      </c>
      <c r="BG15" s="4">
        <v>30</v>
      </c>
      <c r="BH15" s="5">
        <f>BG15/BF15</f>
        <v>0.88235294117647056</v>
      </c>
      <c r="BI15" s="4">
        <f>BF15-BG15</f>
        <v>4</v>
      </c>
      <c r="BJ15" s="28">
        <f>BI15/BF15</f>
        <v>0.11764705882352941</v>
      </c>
      <c r="BK15" s="27">
        <v>40</v>
      </c>
      <c r="BL15" s="4">
        <v>30</v>
      </c>
      <c r="BM15" s="5">
        <f>BL15/BK15</f>
        <v>0.75</v>
      </c>
      <c r="BN15" s="4">
        <f>BK15-BL15</f>
        <v>10</v>
      </c>
      <c r="BO15" s="28">
        <f>BN15/BK15</f>
        <v>0.25</v>
      </c>
      <c r="BP15" s="27">
        <v>38</v>
      </c>
      <c r="BQ15" s="4">
        <v>24</v>
      </c>
      <c r="BR15" s="5">
        <f>BQ15/BP15</f>
        <v>0.63157894736842102</v>
      </c>
      <c r="BS15" s="4">
        <f>BP15-BQ15</f>
        <v>14</v>
      </c>
      <c r="BT15" s="28">
        <f>BS15/BP15</f>
        <v>0.36842105263157893</v>
      </c>
      <c r="BU15" s="27">
        <v>48</v>
      </c>
      <c r="BV15" s="4">
        <v>39</v>
      </c>
      <c r="BW15" s="5">
        <f>BV15/BU15</f>
        <v>0.8125</v>
      </c>
      <c r="BX15" s="4">
        <f>BU15-BV15</f>
        <v>9</v>
      </c>
      <c r="BY15" s="28">
        <f>BX15/BU15</f>
        <v>0.1875</v>
      </c>
      <c r="BZ15" s="75">
        <f t="shared" si="13"/>
        <v>334</v>
      </c>
      <c r="CA15" s="75">
        <f t="shared" si="14"/>
        <v>251</v>
      </c>
      <c r="CB15" s="56">
        <f t="shared" si="15"/>
        <v>0.75149700598802394</v>
      </c>
      <c r="CC15" s="75">
        <f t="shared" si="16"/>
        <v>83</v>
      </c>
      <c r="CD15" s="57">
        <f t="shared" si="17"/>
        <v>0.24850299401197604</v>
      </c>
    </row>
    <row r="16" spans="1:82" s="2" customFormat="1" ht="15" hidden="1" customHeight="1" x14ac:dyDescent="0.25">
      <c r="A16" s="27" t="s">
        <v>26</v>
      </c>
      <c r="B16" s="4" t="s">
        <v>27</v>
      </c>
      <c r="C16" s="27">
        <f t="shared" si="2"/>
        <v>1</v>
      </c>
      <c r="D16" s="4">
        <v>1</v>
      </c>
      <c r="E16" s="5">
        <f t="shared" si="3"/>
        <v>1</v>
      </c>
      <c r="F16" s="4"/>
      <c r="G16" s="28">
        <f t="shared" si="4"/>
        <v>0</v>
      </c>
      <c r="H16" s="29">
        <f t="shared" si="5"/>
        <v>3</v>
      </c>
      <c r="I16" s="4">
        <v>1</v>
      </c>
      <c r="J16" s="5">
        <f t="shared" si="6"/>
        <v>0.33333333333333331</v>
      </c>
      <c r="K16" s="4">
        <v>2</v>
      </c>
      <c r="L16" s="28">
        <f t="shared" si="7"/>
        <v>0.66666666666666663</v>
      </c>
      <c r="M16" s="29"/>
      <c r="N16" s="4"/>
      <c r="O16" s="5"/>
      <c r="P16" s="4"/>
      <c r="Q16" s="28"/>
      <c r="R16" s="27"/>
      <c r="S16" s="4"/>
      <c r="T16" s="5"/>
      <c r="U16" s="4"/>
      <c r="V16" s="28"/>
      <c r="W16" s="27"/>
      <c r="X16" s="4"/>
      <c r="Y16" s="5"/>
      <c r="Z16" s="4"/>
      <c r="AA16" s="28"/>
      <c r="AB16" s="27"/>
      <c r="AC16" s="4"/>
      <c r="AD16" s="5"/>
      <c r="AE16" s="4"/>
      <c r="AF16" s="28"/>
      <c r="AG16" s="27"/>
      <c r="AH16" s="4"/>
      <c r="AI16" s="5"/>
      <c r="AJ16" s="4"/>
      <c r="AK16" s="28"/>
      <c r="AL16" s="27"/>
      <c r="AM16" s="4"/>
      <c r="AN16" s="5"/>
      <c r="AO16" s="4"/>
      <c r="AP16" s="28"/>
      <c r="AQ16" s="27"/>
      <c r="AR16" s="4"/>
      <c r="AS16" s="5"/>
      <c r="AT16" s="4"/>
      <c r="AU16" s="28"/>
      <c r="AV16" s="27"/>
      <c r="AW16" s="4"/>
      <c r="AX16" s="5"/>
      <c r="AY16" s="4"/>
      <c r="AZ16" s="28"/>
      <c r="BA16" s="27"/>
      <c r="BB16" s="4"/>
      <c r="BC16" s="5"/>
      <c r="BD16" s="4"/>
      <c r="BE16" s="28"/>
      <c r="BF16" s="27"/>
      <c r="BG16" s="4"/>
      <c r="BH16" s="5"/>
      <c r="BI16" s="4"/>
      <c r="BJ16" s="28"/>
      <c r="BK16" s="27"/>
      <c r="BL16" s="4"/>
      <c r="BM16" s="5"/>
      <c r="BN16" s="4"/>
      <c r="BO16" s="28"/>
      <c r="BP16" s="27"/>
      <c r="BQ16" s="4"/>
      <c r="BR16" s="5"/>
      <c r="BS16" s="4"/>
      <c r="BT16" s="28"/>
      <c r="BU16" s="27"/>
      <c r="BV16" s="4"/>
      <c r="BW16" s="5"/>
      <c r="BX16" s="4"/>
      <c r="BY16" s="28"/>
      <c r="BZ16" s="75">
        <f t="shared" si="13"/>
        <v>0</v>
      </c>
      <c r="CA16" s="75">
        <f t="shared" si="14"/>
        <v>0</v>
      </c>
      <c r="CB16" s="56" t="e">
        <f t="shared" si="15"/>
        <v>#DIV/0!</v>
      </c>
      <c r="CC16" s="75">
        <f t="shared" si="16"/>
        <v>0</v>
      </c>
      <c r="CD16" s="57"/>
    </row>
    <row r="17" spans="1:82" s="2" customFormat="1" hidden="1" x14ac:dyDescent="0.25">
      <c r="A17" s="27" t="s">
        <v>28</v>
      </c>
      <c r="B17" s="4" t="s">
        <v>29</v>
      </c>
      <c r="C17" s="27">
        <f t="shared" si="2"/>
        <v>0</v>
      </c>
      <c r="D17" s="4"/>
      <c r="E17" s="5"/>
      <c r="F17" s="4"/>
      <c r="G17" s="28"/>
      <c r="H17" s="29"/>
      <c r="I17" s="4"/>
      <c r="J17" s="5"/>
      <c r="K17" s="4"/>
      <c r="L17" s="28"/>
      <c r="M17" s="29"/>
      <c r="N17" s="4"/>
      <c r="O17" s="5"/>
      <c r="P17" s="4"/>
      <c r="Q17" s="28"/>
      <c r="R17" s="27"/>
      <c r="S17" s="4"/>
      <c r="T17" s="5"/>
      <c r="U17" s="4"/>
      <c r="V17" s="28"/>
      <c r="W17" s="27">
        <f>X17+Z17</f>
        <v>1</v>
      </c>
      <c r="X17" s="4">
        <v>1</v>
      </c>
      <c r="Y17" s="5">
        <f t="shared" si="10"/>
        <v>1</v>
      </c>
      <c r="Z17" s="4"/>
      <c r="AA17" s="28"/>
      <c r="AB17" s="27"/>
      <c r="AC17" s="4"/>
      <c r="AD17" s="5"/>
      <c r="AE17" s="4"/>
      <c r="AF17" s="28"/>
      <c r="AG17" s="27"/>
      <c r="AH17" s="4"/>
      <c r="AI17" s="5"/>
      <c r="AJ17" s="4"/>
      <c r="AK17" s="28"/>
      <c r="AL17" s="27"/>
      <c r="AM17" s="4"/>
      <c r="AN17" s="5"/>
      <c r="AO17" s="4"/>
      <c r="AP17" s="28"/>
      <c r="AQ17" s="27"/>
      <c r="AR17" s="4"/>
      <c r="AS17" s="5"/>
      <c r="AT17" s="4"/>
      <c r="AU17" s="28"/>
      <c r="AV17" s="27"/>
      <c r="AW17" s="4"/>
      <c r="AX17" s="5"/>
      <c r="AY17" s="4"/>
      <c r="AZ17" s="28"/>
      <c r="BA17" s="27"/>
      <c r="BB17" s="4"/>
      <c r="BC17" s="5"/>
      <c r="BD17" s="4"/>
      <c r="BE17" s="28"/>
      <c r="BF17" s="27"/>
      <c r="BG17" s="4"/>
      <c r="BH17" s="5"/>
      <c r="BI17" s="4"/>
      <c r="BJ17" s="28"/>
      <c r="BK17" s="27"/>
      <c r="BL17" s="4"/>
      <c r="BM17" s="5"/>
      <c r="BN17" s="4"/>
      <c r="BO17" s="28"/>
      <c r="BP17" s="27"/>
      <c r="BQ17" s="4"/>
      <c r="BR17" s="5"/>
      <c r="BS17" s="4"/>
      <c r="BT17" s="28"/>
      <c r="BU17" s="27"/>
      <c r="BV17" s="4"/>
      <c r="BW17" s="5"/>
      <c r="BX17" s="4"/>
      <c r="BY17" s="28"/>
      <c r="BZ17" s="75">
        <f t="shared" si="13"/>
        <v>0</v>
      </c>
      <c r="CA17" s="75">
        <f t="shared" si="14"/>
        <v>0</v>
      </c>
      <c r="CB17" s="56" t="e">
        <f t="shared" si="15"/>
        <v>#DIV/0!</v>
      </c>
      <c r="CC17" s="75">
        <f t="shared" si="16"/>
        <v>0</v>
      </c>
      <c r="CD17" s="57" t="e">
        <f t="shared" si="17"/>
        <v>#DIV/0!</v>
      </c>
    </row>
    <row r="18" spans="1:82" s="61" customFormat="1" x14ac:dyDescent="0.25">
      <c r="A18" s="51" t="s">
        <v>30</v>
      </c>
      <c r="B18" s="52" t="s">
        <v>31</v>
      </c>
      <c r="C18" s="51">
        <f t="shared" si="2"/>
        <v>2</v>
      </c>
      <c r="D18" s="52">
        <v>2</v>
      </c>
      <c r="E18" s="53">
        <f t="shared" si="3"/>
        <v>1</v>
      </c>
      <c r="F18" s="52"/>
      <c r="G18" s="54">
        <f t="shared" si="4"/>
        <v>0</v>
      </c>
      <c r="H18" s="55">
        <f t="shared" si="5"/>
        <v>2</v>
      </c>
      <c r="I18" s="52">
        <v>2</v>
      </c>
      <c r="J18" s="53">
        <f t="shared" si="6"/>
        <v>1</v>
      </c>
      <c r="K18" s="52"/>
      <c r="L18" s="54">
        <f t="shared" si="7"/>
        <v>0</v>
      </c>
      <c r="M18" s="55">
        <f>N18+P18</f>
        <v>1</v>
      </c>
      <c r="N18" s="52">
        <v>1</v>
      </c>
      <c r="O18" s="53">
        <f t="shared" si="8"/>
        <v>1</v>
      </c>
      <c r="P18" s="52"/>
      <c r="Q18" s="54"/>
      <c r="R18" s="51">
        <f>S18+U18</f>
        <v>6</v>
      </c>
      <c r="S18" s="52">
        <v>6</v>
      </c>
      <c r="T18" s="53">
        <f t="shared" si="9"/>
        <v>1</v>
      </c>
      <c r="U18" s="52"/>
      <c r="V18" s="54"/>
      <c r="W18" s="51">
        <f>X18+Z18</f>
        <v>4</v>
      </c>
      <c r="X18" s="52">
        <v>2</v>
      </c>
      <c r="Y18" s="53">
        <f t="shared" si="10"/>
        <v>0.5</v>
      </c>
      <c r="Z18" s="52">
        <v>2</v>
      </c>
      <c r="AA18" s="54">
        <f>Z18/W18</f>
        <v>0.5</v>
      </c>
      <c r="AB18" s="51">
        <v>13</v>
      </c>
      <c r="AC18" s="52">
        <v>11</v>
      </c>
      <c r="AD18" s="53">
        <f>AC18/AB18</f>
        <v>0.84615384615384615</v>
      </c>
      <c r="AE18" s="52">
        <v>2</v>
      </c>
      <c r="AF18" s="54">
        <f>AE18/AB18</f>
        <v>0.15384615384615385</v>
      </c>
      <c r="AG18" s="51">
        <v>11</v>
      </c>
      <c r="AH18" s="52">
        <v>7</v>
      </c>
      <c r="AI18" s="53">
        <f>AH18/AG18</f>
        <v>0.63636363636363635</v>
      </c>
      <c r="AJ18" s="52">
        <v>4</v>
      </c>
      <c r="AK18" s="54">
        <f>AJ18/AG18</f>
        <v>0.36363636363636365</v>
      </c>
      <c r="AL18" s="51">
        <v>15</v>
      </c>
      <c r="AM18" s="52">
        <v>10</v>
      </c>
      <c r="AN18" s="53">
        <f>AM18/AL18</f>
        <v>0.66666666666666663</v>
      </c>
      <c r="AO18" s="52">
        <f t="shared" si="1"/>
        <v>5</v>
      </c>
      <c r="AP18" s="54">
        <f>AO18/AL18</f>
        <v>0.33333333333333331</v>
      </c>
      <c r="AQ18" s="51">
        <v>12</v>
      </c>
      <c r="AR18" s="52">
        <v>10</v>
      </c>
      <c r="AS18" s="53">
        <f>AR18/AQ18</f>
        <v>0.83333333333333337</v>
      </c>
      <c r="AT18" s="52">
        <f>AQ18-AR18</f>
        <v>2</v>
      </c>
      <c r="AU18" s="54">
        <f>AT18/AQ18</f>
        <v>0.16666666666666666</v>
      </c>
      <c r="AV18" s="51">
        <v>6</v>
      </c>
      <c r="AW18" s="52">
        <v>4</v>
      </c>
      <c r="AX18" s="53">
        <f>AW18/AV18</f>
        <v>0.66666666666666663</v>
      </c>
      <c r="AY18" s="52">
        <f>AV18-AW18</f>
        <v>2</v>
      </c>
      <c r="AZ18" s="54">
        <f>AY18/AV18</f>
        <v>0.33333333333333331</v>
      </c>
      <c r="BA18" s="51">
        <v>10</v>
      </c>
      <c r="BB18" s="52">
        <v>8</v>
      </c>
      <c r="BC18" s="53">
        <f>BB18/BA18</f>
        <v>0.8</v>
      </c>
      <c r="BD18" s="52">
        <f>BA18-BB18</f>
        <v>2</v>
      </c>
      <c r="BE18" s="54">
        <f>BD18/BA18</f>
        <v>0.2</v>
      </c>
      <c r="BF18" s="51">
        <v>13</v>
      </c>
      <c r="BG18" s="52">
        <v>9</v>
      </c>
      <c r="BH18" s="53">
        <f>BG18/BF18</f>
        <v>0.69230769230769229</v>
      </c>
      <c r="BI18" s="52">
        <f>BF18-BG18</f>
        <v>4</v>
      </c>
      <c r="BJ18" s="54">
        <f>BI18/BF18</f>
        <v>0.30769230769230771</v>
      </c>
      <c r="BK18" s="51">
        <v>14</v>
      </c>
      <c r="BL18" s="52">
        <v>11</v>
      </c>
      <c r="BM18" s="53">
        <f>BL18/BK18</f>
        <v>0.7857142857142857</v>
      </c>
      <c r="BN18" s="52">
        <f>BK18-BL18</f>
        <v>3</v>
      </c>
      <c r="BO18" s="54">
        <f>BN18/BK18</f>
        <v>0.21428571428571427</v>
      </c>
      <c r="BP18" s="51">
        <v>13</v>
      </c>
      <c r="BQ18" s="52">
        <v>8</v>
      </c>
      <c r="BR18" s="53">
        <f>BQ18/BP18</f>
        <v>0.61538461538461542</v>
      </c>
      <c r="BS18" s="52">
        <f>BP18-BQ18</f>
        <v>5</v>
      </c>
      <c r="BT18" s="54">
        <f>BS18/BP18</f>
        <v>0.38461538461538464</v>
      </c>
      <c r="BU18" s="51">
        <v>16</v>
      </c>
      <c r="BV18" s="52">
        <v>12</v>
      </c>
      <c r="BW18" s="53">
        <f>BV18/BU18</f>
        <v>0.75</v>
      </c>
      <c r="BX18" s="52">
        <f>BU18-BV18</f>
        <v>4</v>
      </c>
      <c r="BY18" s="54">
        <f>BX18/BU18</f>
        <v>0.25</v>
      </c>
      <c r="BZ18" s="75">
        <f t="shared" si="13"/>
        <v>123</v>
      </c>
      <c r="CA18" s="75">
        <f t="shared" si="14"/>
        <v>90</v>
      </c>
      <c r="CB18" s="56">
        <f t="shared" si="15"/>
        <v>0.73170731707317072</v>
      </c>
      <c r="CC18" s="75">
        <f t="shared" si="16"/>
        <v>33</v>
      </c>
      <c r="CD18" s="57">
        <f t="shared" si="17"/>
        <v>0.26829268292682928</v>
      </c>
    </row>
    <row r="19" spans="1:82" s="2" customFormat="1" ht="13.5" customHeight="1" x14ac:dyDescent="0.25">
      <c r="A19" s="27" t="s">
        <v>32</v>
      </c>
      <c r="B19" s="4" t="s">
        <v>33</v>
      </c>
      <c r="C19" s="27">
        <f t="shared" si="2"/>
        <v>12</v>
      </c>
      <c r="D19" s="4">
        <v>12</v>
      </c>
      <c r="E19" s="5">
        <f t="shared" si="3"/>
        <v>1</v>
      </c>
      <c r="F19" s="4"/>
      <c r="G19" s="28">
        <f t="shared" si="4"/>
        <v>0</v>
      </c>
      <c r="H19" s="29">
        <f t="shared" si="5"/>
        <v>20</v>
      </c>
      <c r="I19" s="4">
        <v>15</v>
      </c>
      <c r="J19" s="5">
        <f t="shared" si="6"/>
        <v>0.75</v>
      </c>
      <c r="K19" s="4">
        <v>5</v>
      </c>
      <c r="L19" s="28">
        <f t="shared" si="7"/>
        <v>0.25</v>
      </c>
      <c r="M19" s="29">
        <f>N19+P19</f>
        <v>23</v>
      </c>
      <c r="N19" s="4">
        <v>19</v>
      </c>
      <c r="O19" s="5">
        <f t="shared" si="8"/>
        <v>0.82608695652173914</v>
      </c>
      <c r="P19" s="4">
        <v>4</v>
      </c>
      <c r="Q19" s="28">
        <f>P19/M19</f>
        <v>0.17391304347826086</v>
      </c>
      <c r="R19" s="27">
        <f>S19+U19</f>
        <v>27</v>
      </c>
      <c r="S19" s="4">
        <v>24</v>
      </c>
      <c r="T19" s="5">
        <f t="shared" si="9"/>
        <v>0.88888888888888884</v>
      </c>
      <c r="U19" s="4">
        <v>3</v>
      </c>
      <c r="V19" s="28">
        <f>U19/R19</f>
        <v>0.1111111111111111</v>
      </c>
      <c r="W19" s="27">
        <f>X19+Z19</f>
        <v>24</v>
      </c>
      <c r="X19" s="4">
        <v>19</v>
      </c>
      <c r="Y19" s="5">
        <f t="shared" si="10"/>
        <v>0.79166666666666663</v>
      </c>
      <c r="Z19" s="4">
        <v>5</v>
      </c>
      <c r="AA19" s="28">
        <f>Z19/W19</f>
        <v>0.20833333333333334</v>
      </c>
      <c r="AB19" s="27">
        <v>35</v>
      </c>
      <c r="AC19" s="4">
        <v>28</v>
      </c>
      <c r="AD19" s="5">
        <f>AC19/AB19</f>
        <v>0.8</v>
      </c>
      <c r="AE19" s="4">
        <v>7</v>
      </c>
      <c r="AF19" s="28">
        <f>AE19/AB19</f>
        <v>0.2</v>
      </c>
      <c r="AG19" s="27">
        <v>25</v>
      </c>
      <c r="AH19" s="4">
        <v>22</v>
      </c>
      <c r="AI19" s="5">
        <f>AH19/AG19</f>
        <v>0.88</v>
      </c>
      <c r="AJ19" s="4">
        <v>3</v>
      </c>
      <c r="AK19" s="28">
        <f>AJ19/AG19</f>
        <v>0.12</v>
      </c>
      <c r="AL19" s="27">
        <v>40</v>
      </c>
      <c r="AM19" s="4">
        <v>34</v>
      </c>
      <c r="AN19" s="5">
        <f>AM19/AL19</f>
        <v>0.85</v>
      </c>
      <c r="AO19" s="4">
        <f t="shared" si="1"/>
        <v>6</v>
      </c>
      <c r="AP19" s="28">
        <f>AO19/AL19</f>
        <v>0.15</v>
      </c>
      <c r="AQ19" s="27">
        <v>46</v>
      </c>
      <c r="AR19" s="4">
        <v>37</v>
      </c>
      <c r="AS19" s="5">
        <f>AR19/AQ19</f>
        <v>0.80434782608695654</v>
      </c>
      <c r="AT19" s="4">
        <f>AQ19-AR19</f>
        <v>9</v>
      </c>
      <c r="AU19" s="28">
        <f>AT19/AQ19</f>
        <v>0.19565217391304349</v>
      </c>
      <c r="AV19" s="27">
        <v>41</v>
      </c>
      <c r="AW19" s="4">
        <v>32</v>
      </c>
      <c r="AX19" s="5">
        <f>AW19/AV19</f>
        <v>0.78048780487804881</v>
      </c>
      <c r="AY19" s="4">
        <f>AV19-AW19</f>
        <v>9</v>
      </c>
      <c r="AZ19" s="28">
        <f>AY19/AV19</f>
        <v>0.21951219512195122</v>
      </c>
      <c r="BA19" s="27">
        <v>30</v>
      </c>
      <c r="BB19" s="4">
        <v>20</v>
      </c>
      <c r="BC19" s="5">
        <f>BB19/BA19</f>
        <v>0.66666666666666663</v>
      </c>
      <c r="BD19" s="4">
        <f>BA19-BB19</f>
        <v>10</v>
      </c>
      <c r="BE19" s="28">
        <f>BD19/BA19</f>
        <v>0.33333333333333331</v>
      </c>
      <c r="BF19" s="27">
        <v>27</v>
      </c>
      <c r="BG19" s="4">
        <v>20</v>
      </c>
      <c r="BH19" s="5">
        <f>BG19/BF19</f>
        <v>0.7407407407407407</v>
      </c>
      <c r="BI19" s="4">
        <f>BF19-BG19</f>
        <v>7</v>
      </c>
      <c r="BJ19" s="28">
        <f>BI19/BF19</f>
        <v>0.25925925925925924</v>
      </c>
      <c r="BK19" s="27">
        <v>29</v>
      </c>
      <c r="BL19" s="4">
        <v>23</v>
      </c>
      <c r="BM19" s="5">
        <f>BL19/BK19</f>
        <v>0.7931034482758621</v>
      </c>
      <c r="BN19" s="4">
        <f>BK19-BL19</f>
        <v>6</v>
      </c>
      <c r="BO19" s="28">
        <f>BN19/BK19</f>
        <v>0.20689655172413793</v>
      </c>
      <c r="BP19" s="27">
        <v>35</v>
      </c>
      <c r="BQ19" s="4">
        <v>23</v>
      </c>
      <c r="BR19" s="5">
        <f>BQ19/BP19</f>
        <v>0.65714285714285714</v>
      </c>
      <c r="BS19" s="4">
        <f>BP19-BQ19</f>
        <v>12</v>
      </c>
      <c r="BT19" s="28">
        <f>BS19/BP19</f>
        <v>0.34285714285714286</v>
      </c>
      <c r="BU19" s="27">
        <v>29</v>
      </c>
      <c r="BV19" s="4">
        <v>25</v>
      </c>
      <c r="BW19" s="5">
        <f>BV19/BU19</f>
        <v>0.86206896551724133</v>
      </c>
      <c r="BX19" s="4">
        <f>BU19-BV19</f>
        <v>4</v>
      </c>
      <c r="BY19" s="28">
        <f>BX19/BU19</f>
        <v>0.13793103448275862</v>
      </c>
      <c r="BZ19" s="75">
        <f t="shared" si="13"/>
        <v>337</v>
      </c>
      <c r="CA19" s="75">
        <f t="shared" si="14"/>
        <v>264</v>
      </c>
      <c r="CB19" s="56">
        <f t="shared" si="15"/>
        <v>0.78338278931750738</v>
      </c>
      <c r="CC19" s="75">
        <f t="shared" si="16"/>
        <v>73</v>
      </c>
      <c r="CD19" s="57">
        <f t="shared" si="17"/>
        <v>0.21661721068249259</v>
      </c>
    </row>
    <row r="20" spans="1:82" s="61" customFormat="1" ht="13.5" customHeight="1" x14ac:dyDescent="0.25">
      <c r="A20" s="51" t="s">
        <v>113</v>
      </c>
      <c r="B20" s="52" t="s">
        <v>114</v>
      </c>
      <c r="C20" s="51"/>
      <c r="D20" s="52"/>
      <c r="E20" s="53"/>
      <c r="F20" s="52"/>
      <c r="G20" s="54"/>
      <c r="H20" s="55"/>
      <c r="I20" s="52"/>
      <c r="J20" s="53"/>
      <c r="K20" s="52"/>
      <c r="L20" s="54"/>
      <c r="M20" s="55"/>
      <c r="N20" s="52"/>
      <c r="O20" s="53"/>
      <c r="P20" s="52"/>
      <c r="Q20" s="54"/>
      <c r="R20" s="51"/>
      <c r="S20" s="52"/>
      <c r="T20" s="53"/>
      <c r="U20" s="52"/>
      <c r="V20" s="54"/>
      <c r="W20" s="51"/>
      <c r="X20" s="52"/>
      <c r="Y20" s="53"/>
      <c r="Z20" s="52"/>
      <c r="AA20" s="54"/>
      <c r="AB20" s="51"/>
      <c r="AC20" s="52"/>
      <c r="AD20" s="53"/>
      <c r="AE20" s="52"/>
      <c r="AF20" s="54"/>
      <c r="AG20" s="51"/>
      <c r="AH20" s="52"/>
      <c r="AI20" s="53"/>
      <c r="AJ20" s="52"/>
      <c r="AK20" s="54"/>
      <c r="AL20" s="51"/>
      <c r="AM20" s="52"/>
      <c r="AN20" s="53"/>
      <c r="AO20" s="52"/>
      <c r="AP20" s="54"/>
      <c r="AQ20" s="51"/>
      <c r="AR20" s="52"/>
      <c r="AS20" s="53"/>
      <c r="AT20" s="52"/>
      <c r="AU20" s="54"/>
      <c r="AV20" s="51"/>
      <c r="AW20" s="52"/>
      <c r="AX20" s="53"/>
      <c r="AY20" s="52"/>
      <c r="AZ20" s="54"/>
      <c r="BA20" s="51"/>
      <c r="BB20" s="52"/>
      <c r="BC20" s="53"/>
      <c r="BD20" s="52"/>
      <c r="BE20" s="54"/>
      <c r="BF20" s="51"/>
      <c r="BG20" s="52"/>
      <c r="BH20" s="53"/>
      <c r="BI20" s="52"/>
      <c r="BJ20" s="54"/>
      <c r="BK20" s="51"/>
      <c r="BL20" s="52"/>
      <c r="BM20" s="53"/>
      <c r="BN20" s="52"/>
      <c r="BO20" s="54"/>
      <c r="BP20" s="51"/>
      <c r="BQ20" s="52"/>
      <c r="BR20" s="53"/>
      <c r="BS20" s="52"/>
      <c r="BT20" s="54"/>
      <c r="BU20" s="51">
        <v>2</v>
      </c>
      <c r="BV20" s="52">
        <v>1</v>
      </c>
      <c r="BW20" s="53">
        <f>BV20/BU20</f>
        <v>0.5</v>
      </c>
      <c r="BX20" s="52">
        <f>BU20-BV20</f>
        <v>1</v>
      </c>
      <c r="BY20" s="54">
        <f>BX20/BU20</f>
        <v>0.5</v>
      </c>
      <c r="BZ20" s="75">
        <f t="shared" si="13"/>
        <v>2</v>
      </c>
      <c r="CA20" s="75">
        <f t="shared" si="14"/>
        <v>1</v>
      </c>
      <c r="CB20" s="56">
        <f t="shared" ref="CB20" si="20">CA20/BZ20</f>
        <v>0.5</v>
      </c>
      <c r="CC20" s="75">
        <f t="shared" si="16"/>
        <v>1</v>
      </c>
      <c r="CD20" s="57">
        <f t="shared" ref="CD20" si="21">CC20/BZ20</f>
        <v>0.5</v>
      </c>
    </row>
    <row r="21" spans="1:82" s="2" customFormat="1" x14ac:dyDescent="0.25">
      <c r="A21" s="27" t="s">
        <v>34</v>
      </c>
      <c r="B21" s="4" t="s">
        <v>35</v>
      </c>
      <c r="C21" s="27">
        <f t="shared" si="2"/>
        <v>1</v>
      </c>
      <c r="D21" s="4"/>
      <c r="E21" s="5">
        <f t="shared" si="3"/>
        <v>0</v>
      </c>
      <c r="F21" s="4">
        <v>1</v>
      </c>
      <c r="G21" s="28">
        <f t="shared" si="4"/>
        <v>1</v>
      </c>
      <c r="H21" s="29"/>
      <c r="I21" s="4"/>
      <c r="J21" s="5"/>
      <c r="K21" s="4"/>
      <c r="L21" s="28"/>
      <c r="M21" s="29">
        <f>N21+P21</f>
        <v>3</v>
      </c>
      <c r="N21" s="4">
        <v>2</v>
      </c>
      <c r="O21" s="5">
        <f t="shared" si="8"/>
        <v>0.66666666666666663</v>
      </c>
      <c r="P21" s="4">
        <v>1</v>
      </c>
      <c r="Q21" s="28">
        <f>P21/M21</f>
        <v>0.33333333333333331</v>
      </c>
      <c r="R21" s="27">
        <f>S21+U21</f>
        <v>3</v>
      </c>
      <c r="S21" s="4">
        <v>3</v>
      </c>
      <c r="T21" s="5">
        <f t="shared" si="9"/>
        <v>1</v>
      </c>
      <c r="U21" s="4"/>
      <c r="V21" s="28"/>
      <c r="W21" s="27">
        <f>X21+Z21</f>
        <v>1</v>
      </c>
      <c r="X21" s="4"/>
      <c r="Y21" s="5">
        <f t="shared" si="10"/>
        <v>0</v>
      </c>
      <c r="Z21" s="4">
        <v>1</v>
      </c>
      <c r="AA21" s="28">
        <f>Z21/W21</f>
        <v>1</v>
      </c>
      <c r="AB21" s="27">
        <v>2</v>
      </c>
      <c r="AC21" s="4">
        <v>2</v>
      </c>
      <c r="AD21" s="5">
        <f>AC21/AB21</f>
        <v>1</v>
      </c>
      <c r="AE21" s="4"/>
      <c r="AF21" s="28"/>
      <c r="AG21" s="27">
        <v>6</v>
      </c>
      <c r="AH21" s="4">
        <v>2</v>
      </c>
      <c r="AI21" s="5">
        <f>AH21/AG21</f>
        <v>0.33333333333333331</v>
      </c>
      <c r="AJ21" s="4">
        <v>4</v>
      </c>
      <c r="AK21" s="28">
        <f>AJ21/AG21</f>
        <v>0.66666666666666663</v>
      </c>
      <c r="AL21" s="27">
        <v>7</v>
      </c>
      <c r="AM21" s="4">
        <v>5</v>
      </c>
      <c r="AN21" s="5">
        <f>AM21/AL21</f>
        <v>0.7142857142857143</v>
      </c>
      <c r="AO21" s="4">
        <f t="shared" si="1"/>
        <v>2</v>
      </c>
      <c r="AP21" s="28">
        <f>AO21/AL21</f>
        <v>0.2857142857142857</v>
      </c>
      <c r="AQ21" s="27">
        <v>6</v>
      </c>
      <c r="AR21" s="4">
        <v>5</v>
      </c>
      <c r="AS21" s="5">
        <f>AR21/AQ21</f>
        <v>0.83333333333333337</v>
      </c>
      <c r="AT21" s="4">
        <f>AQ21-AR21</f>
        <v>1</v>
      </c>
      <c r="AU21" s="28">
        <f>AT21/AQ21</f>
        <v>0.16666666666666666</v>
      </c>
      <c r="AV21" s="27">
        <v>5</v>
      </c>
      <c r="AW21" s="4">
        <v>3</v>
      </c>
      <c r="AX21" s="5">
        <f>AW21/AV21</f>
        <v>0.6</v>
      </c>
      <c r="AY21" s="4">
        <f>AV21-AW21</f>
        <v>2</v>
      </c>
      <c r="AZ21" s="28">
        <f>AY21/AV21</f>
        <v>0.4</v>
      </c>
      <c r="BA21" s="27">
        <v>9</v>
      </c>
      <c r="BB21" s="4">
        <v>6</v>
      </c>
      <c r="BC21" s="5">
        <f>BB21/BA21</f>
        <v>0.66666666666666663</v>
      </c>
      <c r="BD21" s="4">
        <f>BA21-BB21</f>
        <v>3</v>
      </c>
      <c r="BE21" s="28">
        <f>BD21/BA21</f>
        <v>0.33333333333333331</v>
      </c>
      <c r="BF21" s="27">
        <v>5</v>
      </c>
      <c r="BG21" s="4">
        <v>4</v>
      </c>
      <c r="BH21" s="5">
        <f>BG21/BF21</f>
        <v>0.8</v>
      </c>
      <c r="BI21" s="4">
        <f>BF21-BG21</f>
        <v>1</v>
      </c>
      <c r="BJ21" s="28">
        <f>BI21/BF21</f>
        <v>0.2</v>
      </c>
      <c r="BK21" s="27">
        <v>8</v>
      </c>
      <c r="BL21" s="4">
        <v>5</v>
      </c>
      <c r="BM21" s="5">
        <f>BL21/BK21</f>
        <v>0.625</v>
      </c>
      <c r="BN21" s="4">
        <f>BK21-BL21</f>
        <v>3</v>
      </c>
      <c r="BO21" s="28">
        <f>BN21/BK21</f>
        <v>0.375</v>
      </c>
      <c r="BP21" s="27">
        <v>2</v>
      </c>
      <c r="BQ21" s="4">
        <v>2</v>
      </c>
      <c r="BR21" s="5">
        <f>BQ21/BP21</f>
        <v>1</v>
      </c>
      <c r="BS21" s="4">
        <f>BP21-BQ21</f>
        <v>0</v>
      </c>
      <c r="BT21" s="28">
        <f>BS21/BP21</f>
        <v>0</v>
      </c>
      <c r="BU21" s="27">
        <v>5</v>
      </c>
      <c r="BV21" s="4">
        <v>4</v>
      </c>
      <c r="BW21" s="5">
        <f>BV21/BU21</f>
        <v>0.8</v>
      </c>
      <c r="BX21" s="4">
        <f>BU21-BV21</f>
        <v>1</v>
      </c>
      <c r="BY21" s="28">
        <f>BX21/BU21</f>
        <v>0.2</v>
      </c>
      <c r="BZ21" s="75">
        <f t="shared" si="13"/>
        <v>55</v>
      </c>
      <c r="CA21" s="75">
        <f t="shared" si="14"/>
        <v>38</v>
      </c>
      <c r="CB21" s="56">
        <f t="shared" si="15"/>
        <v>0.69090909090909092</v>
      </c>
      <c r="CC21" s="75">
        <f t="shared" si="16"/>
        <v>17</v>
      </c>
      <c r="CD21" s="57">
        <f t="shared" si="17"/>
        <v>0.30909090909090908</v>
      </c>
    </row>
    <row r="22" spans="1:82" s="2" customFormat="1" ht="15" hidden="1" customHeight="1" x14ac:dyDescent="0.25">
      <c r="A22" s="27" t="s">
        <v>36</v>
      </c>
      <c r="B22" s="4" t="s">
        <v>37</v>
      </c>
      <c r="C22" s="27">
        <f t="shared" si="2"/>
        <v>1</v>
      </c>
      <c r="D22" s="4">
        <v>1</v>
      </c>
      <c r="E22" s="5">
        <f t="shared" si="3"/>
        <v>1</v>
      </c>
      <c r="F22" s="4"/>
      <c r="G22" s="28">
        <f t="shared" si="4"/>
        <v>0</v>
      </c>
      <c r="H22" s="29"/>
      <c r="I22" s="4"/>
      <c r="J22" s="5"/>
      <c r="K22" s="4"/>
      <c r="L22" s="28"/>
      <c r="M22" s="29"/>
      <c r="N22" s="4"/>
      <c r="O22" s="5"/>
      <c r="P22" s="4"/>
      <c r="Q22" s="28"/>
      <c r="R22" s="27"/>
      <c r="S22" s="4"/>
      <c r="T22" s="5"/>
      <c r="U22" s="4"/>
      <c r="V22" s="28"/>
      <c r="W22" s="27"/>
      <c r="X22" s="4"/>
      <c r="Y22" s="5"/>
      <c r="Z22" s="4"/>
      <c r="AA22" s="28"/>
      <c r="AB22" s="27"/>
      <c r="AC22" s="4"/>
      <c r="AD22" s="5"/>
      <c r="AE22" s="4"/>
      <c r="AF22" s="28"/>
      <c r="AG22" s="27"/>
      <c r="AH22" s="4"/>
      <c r="AI22" s="5"/>
      <c r="AJ22" s="4"/>
      <c r="AK22" s="28"/>
      <c r="AL22" s="27"/>
      <c r="AM22" s="4"/>
      <c r="AN22" s="5"/>
      <c r="AO22" s="4"/>
      <c r="AP22" s="28"/>
      <c r="AQ22" s="27"/>
      <c r="AR22" s="4"/>
      <c r="AS22" s="5"/>
      <c r="AT22" s="4"/>
      <c r="AU22" s="28"/>
      <c r="AV22" s="27"/>
      <c r="AW22" s="4"/>
      <c r="AX22" s="5"/>
      <c r="AY22" s="4"/>
      <c r="AZ22" s="28"/>
      <c r="BA22" s="27"/>
      <c r="BB22" s="4"/>
      <c r="BC22" s="5"/>
      <c r="BD22" s="4"/>
      <c r="BE22" s="28"/>
      <c r="BF22" s="27"/>
      <c r="BG22" s="4"/>
      <c r="BH22" s="5"/>
      <c r="BI22" s="4"/>
      <c r="BJ22" s="28"/>
      <c r="BK22" s="27"/>
      <c r="BL22" s="4"/>
      <c r="BM22" s="5"/>
      <c r="BN22" s="4"/>
      <c r="BO22" s="28"/>
      <c r="BP22" s="27"/>
      <c r="BQ22" s="4"/>
      <c r="BR22" s="5"/>
      <c r="BS22" s="4"/>
      <c r="BT22" s="28"/>
      <c r="BU22" s="27"/>
      <c r="BV22" s="4"/>
      <c r="BW22" s="5"/>
      <c r="BX22" s="4"/>
      <c r="BY22" s="28"/>
      <c r="BZ22" s="75">
        <f t="shared" si="13"/>
        <v>0</v>
      </c>
      <c r="CA22" s="75">
        <f t="shared" si="14"/>
        <v>0</v>
      </c>
      <c r="CB22" s="56" t="e">
        <f t="shared" si="15"/>
        <v>#DIV/0!</v>
      </c>
      <c r="CC22" s="75">
        <f t="shared" si="16"/>
        <v>0</v>
      </c>
      <c r="CD22" s="57"/>
    </row>
    <row r="23" spans="1:82" s="61" customFormat="1" x14ac:dyDescent="0.25">
      <c r="A23" s="51" t="s">
        <v>38</v>
      </c>
      <c r="B23" s="52" t="s">
        <v>39</v>
      </c>
      <c r="C23" s="51">
        <f t="shared" si="2"/>
        <v>0</v>
      </c>
      <c r="D23" s="52"/>
      <c r="E23" s="53"/>
      <c r="F23" s="52"/>
      <c r="G23" s="54"/>
      <c r="H23" s="55"/>
      <c r="I23" s="52"/>
      <c r="J23" s="53"/>
      <c r="K23" s="52"/>
      <c r="L23" s="54"/>
      <c r="M23" s="55"/>
      <c r="N23" s="52"/>
      <c r="O23" s="53"/>
      <c r="P23" s="52"/>
      <c r="Q23" s="54"/>
      <c r="R23" s="51"/>
      <c r="S23" s="52"/>
      <c r="T23" s="53"/>
      <c r="U23" s="52"/>
      <c r="V23" s="54"/>
      <c r="W23" s="51">
        <f t="shared" ref="W23:W30" si="22">X23+Z23</f>
        <v>1</v>
      </c>
      <c r="X23" s="52">
        <v>1</v>
      </c>
      <c r="Y23" s="53">
        <f t="shared" si="10"/>
        <v>1</v>
      </c>
      <c r="Z23" s="52"/>
      <c r="AA23" s="72"/>
      <c r="AB23" s="51"/>
      <c r="AC23" s="52"/>
      <c r="AD23" s="53"/>
      <c r="AE23" s="52"/>
      <c r="AF23" s="72"/>
      <c r="AG23" s="51">
        <v>1</v>
      </c>
      <c r="AH23" s="52">
        <v>1</v>
      </c>
      <c r="AI23" s="53">
        <f t="shared" ref="AI23:AI34" si="23">AH23/AG23</f>
        <v>1</v>
      </c>
      <c r="AJ23" s="52"/>
      <c r="AK23" s="54"/>
      <c r="AL23" s="51">
        <v>2</v>
      </c>
      <c r="AM23" s="52">
        <v>2</v>
      </c>
      <c r="AN23" s="53">
        <f t="shared" ref="AN23:AN34" si="24">AM23/AL23</f>
        <v>1</v>
      </c>
      <c r="AO23" s="52"/>
      <c r="AP23" s="54"/>
      <c r="AQ23" s="51">
        <v>10</v>
      </c>
      <c r="AR23" s="52">
        <v>7</v>
      </c>
      <c r="AS23" s="53">
        <f t="shared" ref="AS23:AS34" si="25">AR23/AQ23</f>
        <v>0.7</v>
      </c>
      <c r="AT23" s="52">
        <f t="shared" ref="AT23:AT34" si="26">AQ23-AR23</f>
        <v>3</v>
      </c>
      <c r="AU23" s="54">
        <f>AT23/AQ23</f>
        <v>0.3</v>
      </c>
      <c r="AV23" s="51">
        <v>6</v>
      </c>
      <c r="AW23" s="52">
        <v>4</v>
      </c>
      <c r="AX23" s="53">
        <f t="shared" ref="AX23:AX34" si="27">AW23/AV23</f>
        <v>0.66666666666666663</v>
      </c>
      <c r="AY23" s="52">
        <f t="shared" ref="AY23:AY32" si="28">AV23-AW23</f>
        <v>2</v>
      </c>
      <c r="AZ23" s="54">
        <f>AY23/AV23</f>
        <v>0.33333333333333331</v>
      </c>
      <c r="BA23" s="51">
        <v>2</v>
      </c>
      <c r="BB23" s="52">
        <v>2</v>
      </c>
      <c r="BC23" s="53">
        <f t="shared" ref="BC23:BC32" si="29">BB23/BA23</f>
        <v>1</v>
      </c>
      <c r="BD23" s="52"/>
      <c r="BE23" s="54"/>
      <c r="BF23" s="51">
        <v>2</v>
      </c>
      <c r="BG23" s="52">
        <v>1</v>
      </c>
      <c r="BH23" s="53">
        <f t="shared" ref="BH23:BH32" si="30">BG23/BF23</f>
        <v>0.5</v>
      </c>
      <c r="BI23" s="52">
        <f>BF23-BG23</f>
        <v>1</v>
      </c>
      <c r="BJ23" s="54">
        <f>BI23/BF23</f>
        <v>0.5</v>
      </c>
      <c r="BK23" s="51">
        <v>3</v>
      </c>
      <c r="BL23" s="52">
        <v>2</v>
      </c>
      <c r="BM23" s="53">
        <f t="shared" ref="BM23:BM28" si="31">BL23/BK23</f>
        <v>0.66666666666666663</v>
      </c>
      <c r="BN23" s="52">
        <f>BK23-BL23</f>
        <v>1</v>
      </c>
      <c r="BO23" s="54">
        <f>BN23/BK23</f>
        <v>0.33333333333333331</v>
      </c>
      <c r="BP23" s="51">
        <v>4</v>
      </c>
      <c r="BQ23" s="52">
        <v>1</v>
      </c>
      <c r="BR23" s="53">
        <f t="shared" ref="BR23:BR26" si="32">BQ23/BP23</f>
        <v>0.25</v>
      </c>
      <c r="BS23" s="52">
        <f>BP23-BQ23</f>
        <v>3</v>
      </c>
      <c r="BT23" s="54">
        <f>BS23/BP23</f>
        <v>0.75</v>
      </c>
      <c r="BU23" s="51">
        <v>1</v>
      </c>
      <c r="BV23" s="52">
        <v>1</v>
      </c>
      <c r="BW23" s="53">
        <f t="shared" ref="BW23:BW27" si="33">BV23/BU23</f>
        <v>1</v>
      </c>
      <c r="BX23" s="52">
        <f>BU23-BV23</f>
        <v>0</v>
      </c>
      <c r="BY23" s="54">
        <f>BX23/BU23</f>
        <v>0</v>
      </c>
      <c r="BZ23" s="75">
        <f t="shared" si="13"/>
        <v>31</v>
      </c>
      <c r="CA23" s="75">
        <f t="shared" si="14"/>
        <v>21</v>
      </c>
      <c r="CB23" s="56">
        <f t="shared" si="15"/>
        <v>0.67741935483870963</v>
      </c>
      <c r="CC23" s="75">
        <f t="shared" si="16"/>
        <v>10</v>
      </c>
      <c r="CD23" s="57">
        <f t="shared" si="17"/>
        <v>0.32258064516129031</v>
      </c>
    </row>
    <row r="24" spans="1:82" s="2" customFormat="1" x14ac:dyDescent="0.25">
      <c r="A24" s="27" t="s">
        <v>40</v>
      </c>
      <c r="B24" s="4" t="s">
        <v>41</v>
      </c>
      <c r="C24" s="27">
        <f t="shared" si="2"/>
        <v>4</v>
      </c>
      <c r="D24" s="4">
        <v>4</v>
      </c>
      <c r="E24" s="5">
        <f t="shared" si="3"/>
        <v>1</v>
      </c>
      <c r="F24" s="4"/>
      <c r="G24" s="28">
        <f t="shared" si="4"/>
        <v>0</v>
      </c>
      <c r="H24" s="29">
        <f t="shared" si="5"/>
        <v>3</v>
      </c>
      <c r="I24" s="4">
        <v>2</v>
      </c>
      <c r="J24" s="5">
        <f t="shared" si="6"/>
        <v>0.66666666666666663</v>
      </c>
      <c r="K24" s="4">
        <v>1</v>
      </c>
      <c r="L24" s="28">
        <f t="shared" si="7"/>
        <v>0.33333333333333331</v>
      </c>
      <c r="M24" s="29">
        <f>N24+P24</f>
        <v>4</v>
      </c>
      <c r="N24" s="4">
        <v>3</v>
      </c>
      <c r="O24" s="5">
        <f t="shared" si="8"/>
        <v>0.75</v>
      </c>
      <c r="P24" s="4">
        <v>1</v>
      </c>
      <c r="Q24" s="28">
        <f>P24/M24</f>
        <v>0.25</v>
      </c>
      <c r="R24" s="27">
        <f t="shared" ref="R24:R30" si="34">S24+U24</f>
        <v>8</v>
      </c>
      <c r="S24" s="4">
        <v>5</v>
      </c>
      <c r="T24" s="5">
        <f t="shared" si="9"/>
        <v>0.625</v>
      </c>
      <c r="U24" s="4">
        <v>3</v>
      </c>
      <c r="V24" s="28">
        <f>U24/R24</f>
        <v>0.375</v>
      </c>
      <c r="W24" s="27">
        <f t="shared" si="22"/>
        <v>1</v>
      </c>
      <c r="X24" s="4">
        <v>1</v>
      </c>
      <c r="Y24" s="5">
        <f t="shared" si="10"/>
        <v>1</v>
      </c>
      <c r="Z24" s="4"/>
      <c r="AA24" s="28"/>
      <c r="AB24" s="27">
        <v>9</v>
      </c>
      <c r="AC24" s="4">
        <v>5</v>
      </c>
      <c r="AD24" s="5">
        <f t="shared" ref="AD24:AD56" si="35">AC24/AB24</f>
        <v>0.55555555555555558</v>
      </c>
      <c r="AE24" s="4">
        <v>4</v>
      </c>
      <c r="AF24" s="28">
        <f t="shared" ref="AF24:AF56" si="36">AE24/AB24</f>
        <v>0.44444444444444442</v>
      </c>
      <c r="AG24" s="27">
        <v>5</v>
      </c>
      <c r="AH24" s="4">
        <v>5</v>
      </c>
      <c r="AI24" s="5">
        <f t="shared" si="23"/>
        <v>1</v>
      </c>
      <c r="AJ24" s="4"/>
      <c r="AK24" s="28"/>
      <c r="AL24" s="27">
        <v>7</v>
      </c>
      <c r="AM24" s="4">
        <v>6</v>
      </c>
      <c r="AN24" s="5">
        <f t="shared" si="24"/>
        <v>0.8571428571428571</v>
      </c>
      <c r="AO24" s="4">
        <f t="shared" si="1"/>
        <v>1</v>
      </c>
      <c r="AP24" s="28">
        <f t="shared" ref="AP24:AP32" si="37">AO24/AL24</f>
        <v>0.14285714285714285</v>
      </c>
      <c r="AQ24" s="27">
        <v>6</v>
      </c>
      <c r="AR24" s="4">
        <v>3</v>
      </c>
      <c r="AS24" s="5">
        <f t="shared" si="25"/>
        <v>0.5</v>
      </c>
      <c r="AT24" s="4">
        <f t="shared" si="26"/>
        <v>3</v>
      </c>
      <c r="AU24" s="28">
        <f t="shared" ref="AU24:AU34" si="38">AT24/AQ24</f>
        <v>0.5</v>
      </c>
      <c r="AV24" s="27">
        <v>3</v>
      </c>
      <c r="AW24" s="4">
        <v>2</v>
      </c>
      <c r="AX24" s="5">
        <f t="shared" si="27"/>
        <v>0.66666666666666663</v>
      </c>
      <c r="AY24" s="4">
        <f t="shared" si="28"/>
        <v>1</v>
      </c>
      <c r="AZ24" s="28">
        <f t="shared" ref="AZ24:AZ32" si="39">AY24/AV24</f>
        <v>0.33333333333333331</v>
      </c>
      <c r="BA24" s="27">
        <v>10</v>
      </c>
      <c r="BB24" s="4">
        <v>7</v>
      </c>
      <c r="BC24" s="5">
        <f t="shared" si="29"/>
        <v>0.7</v>
      </c>
      <c r="BD24" s="4">
        <f t="shared" ref="BD24:BD32" si="40">BA24-BB24</f>
        <v>3</v>
      </c>
      <c r="BE24" s="28">
        <f t="shared" ref="BE24:BE32" si="41">BD24/BA24</f>
        <v>0.3</v>
      </c>
      <c r="BF24" s="27">
        <v>6</v>
      </c>
      <c r="BG24" s="4">
        <v>6</v>
      </c>
      <c r="BH24" s="5">
        <f t="shared" si="30"/>
        <v>1</v>
      </c>
      <c r="BI24" s="4"/>
      <c r="BJ24" s="28"/>
      <c r="BK24" s="27">
        <v>4</v>
      </c>
      <c r="BL24" s="4">
        <v>4</v>
      </c>
      <c r="BM24" s="5">
        <f t="shared" si="31"/>
        <v>1</v>
      </c>
      <c r="BN24" s="4">
        <f>BK24-BL24</f>
        <v>0</v>
      </c>
      <c r="BO24" s="28">
        <f>BN24/BK24</f>
        <v>0</v>
      </c>
      <c r="BP24" s="27">
        <v>1</v>
      </c>
      <c r="BQ24" s="4">
        <v>1</v>
      </c>
      <c r="BR24" s="5">
        <f t="shared" si="32"/>
        <v>1</v>
      </c>
      <c r="BS24" s="4">
        <f>BP24-BQ24</f>
        <v>0</v>
      </c>
      <c r="BT24" s="28">
        <f>BS24/BP24</f>
        <v>0</v>
      </c>
      <c r="BU24" s="27">
        <v>3</v>
      </c>
      <c r="BV24" s="4">
        <v>3</v>
      </c>
      <c r="BW24" s="5">
        <f t="shared" si="33"/>
        <v>1</v>
      </c>
      <c r="BX24" s="4">
        <f>BU24-BV24</f>
        <v>0</v>
      </c>
      <c r="BY24" s="28">
        <f>BX24/BU24</f>
        <v>0</v>
      </c>
      <c r="BZ24" s="75">
        <f t="shared" si="13"/>
        <v>54</v>
      </c>
      <c r="CA24" s="75">
        <f t="shared" si="14"/>
        <v>42</v>
      </c>
      <c r="CB24" s="56">
        <f t="shared" si="15"/>
        <v>0.77777777777777779</v>
      </c>
      <c r="CC24" s="75">
        <f t="shared" si="16"/>
        <v>12</v>
      </c>
      <c r="CD24" s="57">
        <f t="shared" si="17"/>
        <v>0.22222222222222221</v>
      </c>
    </row>
    <row r="25" spans="1:82" s="61" customFormat="1" x14ac:dyDescent="0.25">
      <c r="A25" s="51" t="s">
        <v>42</v>
      </c>
      <c r="B25" s="52" t="s">
        <v>43</v>
      </c>
      <c r="C25" s="51">
        <f t="shared" si="2"/>
        <v>8</v>
      </c>
      <c r="D25" s="52">
        <v>6</v>
      </c>
      <c r="E25" s="53">
        <f t="shared" si="3"/>
        <v>0.75</v>
      </c>
      <c r="F25" s="52">
        <v>2</v>
      </c>
      <c r="G25" s="54">
        <f t="shared" si="4"/>
        <v>0.25</v>
      </c>
      <c r="H25" s="55">
        <f t="shared" si="5"/>
        <v>4</v>
      </c>
      <c r="I25" s="52">
        <v>3</v>
      </c>
      <c r="J25" s="53">
        <f t="shared" si="6"/>
        <v>0.75</v>
      </c>
      <c r="K25" s="52">
        <v>1</v>
      </c>
      <c r="L25" s="54">
        <f t="shared" si="7"/>
        <v>0.25</v>
      </c>
      <c r="M25" s="55">
        <f>N25+P25</f>
        <v>6</v>
      </c>
      <c r="N25" s="52">
        <v>5</v>
      </c>
      <c r="O25" s="53">
        <f t="shared" si="8"/>
        <v>0.83333333333333337</v>
      </c>
      <c r="P25" s="52">
        <v>1</v>
      </c>
      <c r="Q25" s="54">
        <f>P25/M25</f>
        <v>0.16666666666666666</v>
      </c>
      <c r="R25" s="51">
        <f t="shared" si="34"/>
        <v>7</v>
      </c>
      <c r="S25" s="52">
        <v>6</v>
      </c>
      <c r="T25" s="53">
        <f t="shared" si="9"/>
        <v>0.8571428571428571</v>
      </c>
      <c r="U25" s="52">
        <v>1</v>
      </c>
      <c r="V25" s="54">
        <f>U25/R25</f>
        <v>0.14285714285714285</v>
      </c>
      <c r="W25" s="51">
        <f t="shared" si="22"/>
        <v>7</v>
      </c>
      <c r="X25" s="52">
        <v>5</v>
      </c>
      <c r="Y25" s="53">
        <f t="shared" si="10"/>
        <v>0.7142857142857143</v>
      </c>
      <c r="Z25" s="52">
        <v>2</v>
      </c>
      <c r="AA25" s="54">
        <f>Z25/W25</f>
        <v>0.2857142857142857</v>
      </c>
      <c r="AB25" s="51">
        <v>8</v>
      </c>
      <c r="AC25" s="52">
        <v>5</v>
      </c>
      <c r="AD25" s="53">
        <f t="shared" si="35"/>
        <v>0.625</v>
      </c>
      <c r="AE25" s="52">
        <v>3</v>
      </c>
      <c r="AF25" s="54">
        <f t="shared" si="36"/>
        <v>0.375</v>
      </c>
      <c r="AG25" s="51">
        <v>7</v>
      </c>
      <c r="AH25" s="52">
        <v>7</v>
      </c>
      <c r="AI25" s="53">
        <f t="shared" si="23"/>
        <v>1</v>
      </c>
      <c r="AJ25" s="52"/>
      <c r="AK25" s="54"/>
      <c r="AL25" s="51">
        <v>9</v>
      </c>
      <c r="AM25" s="52">
        <v>7</v>
      </c>
      <c r="AN25" s="53">
        <f t="shared" si="24"/>
        <v>0.77777777777777779</v>
      </c>
      <c r="AO25" s="52">
        <f t="shared" si="1"/>
        <v>2</v>
      </c>
      <c r="AP25" s="54">
        <f t="shared" si="37"/>
        <v>0.22222222222222221</v>
      </c>
      <c r="AQ25" s="51">
        <v>9</v>
      </c>
      <c r="AR25" s="52">
        <v>6</v>
      </c>
      <c r="AS25" s="53">
        <f t="shared" si="25"/>
        <v>0.66666666666666663</v>
      </c>
      <c r="AT25" s="52">
        <f t="shared" si="26"/>
        <v>3</v>
      </c>
      <c r="AU25" s="54">
        <f t="shared" si="38"/>
        <v>0.33333333333333331</v>
      </c>
      <c r="AV25" s="51">
        <v>4</v>
      </c>
      <c r="AW25" s="52">
        <v>3</v>
      </c>
      <c r="AX25" s="53">
        <f t="shared" si="27"/>
        <v>0.75</v>
      </c>
      <c r="AY25" s="52">
        <f t="shared" si="28"/>
        <v>1</v>
      </c>
      <c r="AZ25" s="54">
        <f t="shared" si="39"/>
        <v>0.25</v>
      </c>
      <c r="BA25" s="51">
        <v>9</v>
      </c>
      <c r="BB25" s="52">
        <v>9</v>
      </c>
      <c r="BC25" s="53">
        <f t="shared" si="29"/>
        <v>1</v>
      </c>
      <c r="BD25" s="52"/>
      <c r="BE25" s="54"/>
      <c r="BF25" s="51">
        <v>7</v>
      </c>
      <c r="BG25" s="52">
        <v>6</v>
      </c>
      <c r="BH25" s="53">
        <f t="shared" si="30"/>
        <v>0.8571428571428571</v>
      </c>
      <c r="BI25" s="52">
        <f>BF25-BG25</f>
        <v>1</v>
      </c>
      <c r="BJ25" s="54">
        <f>BI25/BF25</f>
        <v>0.14285714285714285</v>
      </c>
      <c r="BK25" s="51">
        <v>7</v>
      </c>
      <c r="BL25" s="52">
        <v>6</v>
      </c>
      <c r="BM25" s="53">
        <f t="shared" si="31"/>
        <v>0.8571428571428571</v>
      </c>
      <c r="BN25" s="52">
        <f>BK25-BL25</f>
        <v>1</v>
      </c>
      <c r="BO25" s="54">
        <f>BN25/BK25</f>
        <v>0.14285714285714285</v>
      </c>
      <c r="BP25" s="51">
        <v>8</v>
      </c>
      <c r="BQ25" s="52">
        <v>6</v>
      </c>
      <c r="BR25" s="53">
        <f t="shared" si="32"/>
        <v>0.75</v>
      </c>
      <c r="BS25" s="52">
        <f>BP25-BQ25</f>
        <v>2</v>
      </c>
      <c r="BT25" s="54">
        <f>BS25/BP25</f>
        <v>0.25</v>
      </c>
      <c r="BU25" s="51">
        <v>12</v>
      </c>
      <c r="BV25" s="52">
        <v>9</v>
      </c>
      <c r="BW25" s="53">
        <f t="shared" si="33"/>
        <v>0.75</v>
      </c>
      <c r="BX25" s="52">
        <f>BU25-BV25</f>
        <v>3</v>
      </c>
      <c r="BY25" s="54">
        <f>BX25/BU25</f>
        <v>0.25</v>
      </c>
      <c r="BZ25" s="75">
        <f t="shared" si="13"/>
        <v>80</v>
      </c>
      <c r="CA25" s="75">
        <f t="shared" si="14"/>
        <v>64</v>
      </c>
      <c r="CB25" s="56">
        <f t="shared" si="15"/>
        <v>0.8</v>
      </c>
      <c r="CC25" s="75">
        <f t="shared" si="16"/>
        <v>16</v>
      </c>
      <c r="CD25" s="57">
        <f t="shared" si="17"/>
        <v>0.2</v>
      </c>
    </row>
    <row r="26" spans="1:82" s="2" customFormat="1" x14ac:dyDescent="0.25">
      <c r="A26" s="27" t="s">
        <v>44</v>
      </c>
      <c r="B26" s="4" t="s">
        <v>45</v>
      </c>
      <c r="C26" s="27">
        <f t="shared" si="2"/>
        <v>2</v>
      </c>
      <c r="D26" s="4">
        <v>1</v>
      </c>
      <c r="E26" s="5">
        <f t="shared" si="3"/>
        <v>0.5</v>
      </c>
      <c r="F26" s="4">
        <v>1</v>
      </c>
      <c r="G26" s="28">
        <f t="shared" si="4"/>
        <v>0.5</v>
      </c>
      <c r="H26" s="29">
        <f t="shared" si="5"/>
        <v>2</v>
      </c>
      <c r="I26" s="4">
        <v>2</v>
      </c>
      <c r="J26" s="5">
        <f t="shared" si="6"/>
        <v>1</v>
      </c>
      <c r="K26" s="4"/>
      <c r="L26" s="28">
        <f t="shared" si="7"/>
        <v>0</v>
      </c>
      <c r="M26" s="29">
        <f>N26+P26</f>
        <v>3</v>
      </c>
      <c r="N26" s="4">
        <v>3</v>
      </c>
      <c r="O26" s="5">
        <f t="shared" si="8"/>
        <v>1</v>
      </c>
      <c r="P26" s="4"/>
      <c r="Q26" s="28"/>
      <c r="R26" s="27">
        <f t="shared" si="34"/>
        <v>3</v>
      </c>
      <c r="S26" s="4">
        <v>1</v>
      </c>
      <c r="T26" s="5">
        <f t="shared" si="9"/>
        <v>0.33333333333333331</v>
      </c>
      <c r="U26" s="4">
        <v>2</v>
      </c>
      <c r="V26" s="28">
        <f>U26/R26</f>
        <v>0.66666666666666663</v>
      </c>
      <c r="W26" s="27">
        <f t="shared" si="22"/>
        <v>1</v>
      </c>
      <c r="X26" s="4">
        <v>1</v>
      </c>
      <c r="Y26" s="5">
        <f t="shared" si="10"/>
        <v>1</v>
      </c>
      <c r="Z26" s="4"/>
      <c r="AA26" s="28"/>
      <c r="AB26" s="27">
        <v>2</v>
      </c>
      <c r="AC26" s="4">
        <v>2</v>
      </c>
      <c r="AD26" s="5">
        <f t="shared" si="35"/>
        <v>1</v>
      </c>
      <c r="AE26" s="4"/>
      <c r="AF26" s="28"/>
      <c r="AG26" s="27">
        <v>6</v>
      </c>
      <c r="AH26" s="4">
        <v>5</v>
      </c>
      <c r="AI26" s="5">
        <f t="shared" si="23"/>
        <v>0.83333333333333337</v>
      </c>
      <c r="AJ26" s="4">
        <v>1</v>
      </c>
      <c r="AK26" s="28">
        <f t="shared" ref="AK26:AK34" si="42">AJ26/AG26</f>
        <v>0.16666666666666666</v>
      </c>
      <c r="AL26" s="27">
        <v>4</v>
      </c>
      <c r="AM26" s="4">
        <v>4</v>
      </c>
      <c r="AN26" s="5">
        <f t="shared" si="24"/>
        <v>1</v>
      </c>
      <c r="AO26" s="4"/>
      <c r="AP26" s="28"/>
      <c r="AQ26" s="27">
        <v>4</v>
      </c>
      <c r="AR26" s="4">
        <v>2</v>
      </c>
      <c r="AS26" s="5">
        <f t="shared" si="25"/>
        <v>0.5</v>
      </c>
      <c r="AT26" s="4">
        <f t="shared" si="26"/>
        <v>2</v>
      </c>
      <c r="AU26" s="28">
        <f t="shared" si="38"/>
        <v>0.5</v>
      </c>
      <c r="AV26" s="27">
        <v>8</v>
      </c>
      <c r="AW26" s="4">
        <v>7</v>
      </c>
      <c r="AX26" s="5">
        <f t="shared" si="27"/>
        <v>0.875</v>
      </c>
      <c r="AY26" s="4">
        <f t="shared" si="28"/>
        <v>1</v>
      </c>
      <c r="AZ26" s="28">
        <f t="shared" si="39"/>
        <v>0.125</v>
      </c>
      <c r="BA26" s="27">
        <v>4</v>
      </c>
      <c r="BB26" s="4">
        <v>3</v>
      </c>
      <c r="BC26" s="5">
        <f t="shared" si="29"/>
        <v>0.75</v>
      </c>
      <c r="BD26" s="4">
        <f t="shared" si="40"/>
        <v>1</v>
      </c>
      <c r="BE26" s="28">
        <f t="shared" si="41"/>
        <v>0.25</v>
      </c>
      <c r="BF26" s="27">
        <v>2</v>
      </c>
      <c r="BG26" s="4">
        <v>1</v>
      </c>
      <c r="BH26" s="5">
        <f t="shared" si="30"/>
        <v>0.5</v>
      </c>
      <c r="BI26" s="4">
        <f>BF26-BG26</f>
        <v>1</v>
      </c>
      <c r="BJ26" s="28">
        <f>BI26/BF26</f>
        <v>0.5</v>
      </c>
      <c r="BK26" s="27">
        <v>5</v>
      </c>
      <c r="BL26" s="4">
        <v>3</v>
      </c>
      <c r="BM26" s="5">
        <f t="shared" si="31"/>
        <v>0.6</v>
      </c>
      <c r="BN26" s="4">
        <f>BK26-BL26</f>
        <v>2</v>
      </c>
      <c r="BO26" s="28">
        <f>BN26/BK26</f>
        <v>0.4</v>
      </c>
      <c r="BP26" s="27">
        <v>7</v>
      </c>
      <c r="BQ26" s="4">
        <v>5</v>
      </c>
      <c r="BR26" s="5">
        <f t="shared" si="32"/>
        <v>0.7142857142857143</v>
      </c>
      <c r="BS26" s="4">
        <f>BP26-BQ26</f>
        <v>2</v>
      </c>
      <c r="BT26" s="28">
        <f>BS26/BP26</f>
        <v>0.2857142857142857</v>
      </c>
      <c r="BU26" s="27"/>
      <c r="BV26" s="4"/>
      <c r="BW26" s="5"/>
      <c r="BX26" s="4"/>
      <c r="BY26" s="28"/>
      <c r="BZ26" s="75">
        <f t="shared" si="13"/>
        <v>42</v>
      </c>
      <c r="CA26" s="75">
        <f t="shared" si="14"/>
        <v>32</v>
      </c>
      <c r="CB26" s="56">
        <f t="shared" si="15"/>
        <v>0.76190476190476186</v>
      </c>
      <c r="CC26" s="75">
        <f t="shared" si="16"/>
        <v>10</v>
      </c>
      <c r="CD26" s="57">
        <f t="shared" si="17"/>
        <v>0.23809523809523808</v>
      </c>
    </row>
    <row r="27" spans="1:82" s="61" customFormat="1" x14ac:dyDescent="0.25">
      <c r="A27" s="51" t="s">
        <v>46</v>
      </c>
      <c r="B27" s="52" t="s">
        <v>47</v>
      </c>
      <c r="C27" s="51">
        <f t="shared" si="2"/>
        <v>0</v>
      </c>
      <c r="D27" s="52"/>
      <c r="E27" s="53"/>
      <c r="F27" s="52"/>
      <c r="G27" s="54"/>
      <c r="H27" s="55">
        <f t="shared" si="5"/>
        <v>2</v>
      </c>
      <c r="I27" s="52">
        <v>2</v>
      </c>
      <c r="J27" s="53">
        <f t="shared" si="6"/>
        <v>1</v>
      </c>
      <c r="K27" s="52"/>
      <c r="L27" s="54">
        <f t="shared" si="7"/>
        <v>0</v>
      </c>
      <c r="M27" s="55"/>
      <c r="N27" s="52"/>
      <c r="O27" s="53"/>
      <c r="P27" s="52"/>
      <c r="Q27" s="54"/>
      <c r="R27" s="51">
        <f t="shared" si="34"/>
        <v>1</v>
      </c>
      <c r="S27" s="52">
        <v>1</v>
      </c>
      <c r="T27" s="53">
        <f t="shared" si="9"/>
        <v>1</v>
      </c>
      <c r="U27" s="52"/>
      <c r="V27" s="54"/>
      <c r="W27" s="51">
        <f t="shared" si="22"/>
        <v>2</v>
      </c>
      <c r="X27" s="52">
        <v>2</v>
      </c>
      <c r="Y27" s="53">
        <f t="shared" si="10"/>
        <v>1</v>
      </c>
      <c r="Z27" s="52"/>
      <c r="AA27" s="54"/>
      <c r="AB27" s="51">
        <v>4</v>
      </c>
      <c r="AC27" s="52">
        <v>4</v>
      </c>
      <c r="AD27" s="53">
        <f t="shared" si="35"/>
        <v>1</v>
      </c>
      <c r="AE27" s="52"/>
      <c r="AF27" s="54"/>
      <c r="AG27" s="51">
        <v>2</v>
      </c>
      <c r="AH27" s="52"/>
      <c r="AI27" s="53">
        <f t="shared" si="23"/>
        <v>0</v>
      </c>
      <c r="AJ27" s="52">
        <v>2</v>
      </c>
      <c r="AK27" s="54">
        <f t="shared" si="42"/>
        <v>1</v>
      </c>
      <c r="AL27" s="51">
        <v>1</v>
      </c>
      <c r="AM27" s="52"/>
      <c r="AN27" s="53">
        <f t="shared" si="24"/>
        <v>0</v>
      </c>
      <c r="AO27" s="52">
        <f t="shared" si="1"/>
        <v>1</v>
      </c>
      <c r="AP27" s="54">
        <f t="shared" si="37"/>
        <v>1</v>
      </c>
      <c r="AQ27" s="51">
        <v>1</v>
      </c>
      <c r="AR27" s="52">
        <v>1</v>
      </c>
      <c r="AS27" s="53">
        <f t="shared" si="25"/>
        <v>1</v>
      </c>
      <c r="AT27" s="52"/>
      <c r="AU27" s="54"/>
      <c r="AV27" s="51">
        <v>4</v>
      </c>
      <c r="AW27" s="52">
        <v>3</v>
      </c>
      <c r="AX27" s="53">
        <f t="shared" si="27"/>
        <v>0.75</v>
      </c>
      <c r="AY27" s="52">
        <f t="shared" si="28"/>
        <v>1</v>
      </c>
      <c r="AZ27" s="54">
        <f t="shared" si="39"/>
        <v>0.25</v>
      </c>
      <c r="BA27" s="51">
        <v>1</v>
      </c>
      <c r="BB27" s="52">
        <v>1</v>
      </c>
      <c r="BC27" s="53">
        <f t="shared" si="29"/>
        <v>1</v>
      </c>
      <c r="BD27" s="52"/>
      <c r="BE27" s="54"/>
      <c r="BF27" s="51">
        <v>2</v>
      </c>
      <c r="BG27" s="52">
        <v>2</v>
      </c>
      <c r="BH27" s="53">
        <f t="shared" si="30"/>
        <v>1</v>
      </c>
      <c r="BI27" s="52"/>
      <c r="BJ27" s="54"/>
      <c r="BK27" s="51"/>
      <c r="BL27" s="52"/>
      <c r="BM27" s="53"/>
      <c r="BN27" s="52"/>
      <c r="BO27" s="54"/>
      <c r="BP27" s="51">
        <v>4</v>
      </c>
      <c r="BQ27" s="52">
        <v>4</v>
      </c>
      <c r="BR27" s="53">
        <f t="shared" ref="BR27" si="43">BQ27/BP27</f>
        <v>1</v>
      </c>
      <c r="BS27" s="52">
        <f>BP27-BQ27</f>
        <v>0</v>
      </c>
      <c r="BT27" s="54">
        <f>BS27/BP27</f>
        <v>0</v>
      </c>
      <c r="BU27" s="51">
        <v>1</v>
      </c>
      <c r="BV27" s="52">
        <v>1</v>
      </c>
      <c r="BW27" s="53">
        <f t="shared" si="33"/>
        <v>1</v>
      </c>
      <c r="BX27" s="52">
        <f>BU27-BV27</f>
        <v>0</v>
      </c>
      <c r="BY27" s="54">
        <f>BX27/BU27</f>
        <v>0</v>
      </c>
      <c r="BZ27" s="75">
        <f t="shared" si="13"/>
        <v>20</v>
      </c>
      <c r="CA27" s="75">
        <f t="shared" si="14"/>
        <v>16</v>
      </c>
      <c r="CB27" s="56">
        <f t="shared" si="15"/>
        <v>0.8</v>
      </c>
      <c r="CC27" s="75">
        <f t="shared" si="16"/>
        <v>4</v>
      </c>
      <c r="CD27" s="57">
        <f t="shared" si="17"/>
        <v>0.2</v>
      </c>
    </row>
    <row r="28" spans="1:82" s="2" customFormat="1" x14ac:dyDescent="0.25">
      <c r="A28" s="27" t="s">
        <v>48</v>
      </c>
      <c r="B28" s="4" t="s">
        <v>49</v>
      </c>
      <c r="C28" s="27">
        <f t="shared" si="2"/>
        <v>0</v>
      </c>
      <c r="D28" s="4"/>
      <c r="E28" s="5"/>
      <c r="F28" s="4"/>
      <c r="G28" s="28"/>
      <c r="H28" s="29"/>
      <c r="I28" s="4"/>
      <c r="J28" s="5"/>
      <c r="K28" s="4"/>
      <c r="L28" s="28"/>
      <c r="M28" s="29">
        <f>N28+P28</f>
        <v>4</v>
      </c>
      <c r="N28" s="4">
        <v>4</v>
      </c>
      <c r="O28" s="5">
        <f t="shared" si="8"/>
        <v>1</v>
      </c>
      <c r="P28" s="4"/>
      <c r="Q28" s="28"/>
      <c r="R28" s="27">
        <f t="shared" si="34"/>
        <v>1</v>
      </c>
      <c r="S28" s="4">
        <v>1</v>
      </c>
      <c r="T28" s="5">
        <f t="shared" si="9"/>
        <v>1</v>
      </c>
      <c r="U28" s="4"/>
      <c r="V28" s="28"/>
      <c r="W28" s="27">
        <f t="shared" si="22"/>
        <v>3</v>
      </c>
      <c r="X28" s="4">
        <v>1</v>
      </c>
      <c r="Y28" s="5">
        <f t="shared" si="10"/>
        <v>0.33333333333333331</v>
      </c>
      <c r="Z28" s="4">
        <v>2</v>
      </c>
      <c r="AA28" s="28">
        <f>Z28/W28</f>
        <v>0.66666666666666663</v>
      </c>
      <c r="AB28" s="27">
        <v>1</v>
      </c>
      <c r="AC28" s="4">
        <v>1</v>
      </c>
      <c r="AD28" s="5">
        <f t="shared" si="35"/>
        <v>1</v>
      </c>
      <c r="AE28" s="4"/>
      <c r="AF28" s="28"/>
      <c r="AG28" s="27">
        <v>2</v>
      </c>
      <c r="AH28" s="4">
        <v>1</v>
      </c>
      <c r="AI28" s="5">
        <f t="shared" si="23"/>
        <v>0.5</v>
      </c>
      <c r="AJ28" s="4">
        <v>1</v>
      </c>
      <c r="AK28" s="28">
        <f t="shared" si="42"/>
        <v>0.5</v>
      </c>
      <c r="AL28" s="27">
        <v>4</v>
      </c>
      <c r="AM28" s="4">
        <v>3</v>
      </c>
      <c r="AN28" s="5">
        <f t="shared" si="24"/>
        <v>0.75</v>
      </c>
      <c r="AO28" s="4">
        <f t="shared" si="1"/>
        <v>1</v>
      </c>
      <c r="AP28" s="28">
        <f t="shared" si="37"/>
        <v>0.25</v>
      </c>
      <c r="AQ28" s="27">
        <v>4</v>
      </c>
      <c r="AR28" s="4">
        <v>3</v>
      </c>
      <c r="AS28" s="5">
        <f t="shared" si="25"/>
        <v>0.75</v>
      </c>
      <c r="AT28" s="4">
        <f t="shared" si="26"/>
        <v>1</v>
      </c>
      <c r="AU28" s="28">
        <f t="shared" si="38"/>
        <v>0.25</v>
      </c>
      <c r="AV28" s="27">
        <v>1</v>
      </c>
      <c r="AW28" s="4">
        <v>1</v>
      </c>
      <c r="AX28" s="5">
        <f t="shared" si="27"/>
        <v>1</v>
      </c>
      <c r="AY28" s="4"/>
      <c r="AZ28" s="28"/>
      <c r="BA28" s="27">
        <v>3</v>
      </c>
      <c r="BB28" s="4">
        <v>2</v>
      </c>
      <c r="BC28" s="5">
        <f t="shared" si="29"/>
        <v>0.66666666666666663</v>
      </c>
      <c r="BD28" s="4">
        <f t="shared" si="40"/>
        <v>1</v>
      </c>
      <c r="BE28" s="28">
        <f t="shared" si="41"/>
        <v>0.33333333333333331</v>
      </c>
      <c r="BF28" s="27">
        <v>2</v>
      </c>
      <c r="BG28" s="4">
        <v>2</v>
      </c>
      <c r="BH28" s="5">
        <f t="shared" si="30"/>
        <v>1</v>
      </c>
      <c r="BI28" s="4"/>
      <c r="BJ28" s="28"/>
      <c r="BK28" s="27">
        <v>4</v>
      </c>
      <c r="BL28" s="4">
        <v>4</v>
      </c>
      <c r="BM28" s="5">
        <f t="shared" si="31"/>
        <v>1</v>
      </c>
      <c r="BN28" s="4">
        <f>BK28-BL28</f>
        <v>0</v>
      </c>
      <c r="BO28" s="28">
        <f>BN28/BK28</f>
        <v>0</v>
      </c>
      <c r="BP28" s="27"/>
      <c r="BQ28" s="4"/>
      <c r="BR28" s="5"/>
      <c r="BS28" s="4"/>
      <c r="BT28" s="28"/>
      <c r="BU28" s="27">
        <v>2</v>
      </c>
      <c r="BV28" s="4">
        <v>1</v>
      </c>
      <c r="BW28" s="5">
        <f t="shared" ref="BW28" si="44">BV28/BU28</f>
        <v>0.5</v>
      </c>
      <c r="BX28" s="4">
        <f>BU28-BV28</f>
        <v>1</v>
      </c>
      <c r="BY28" s="28">
        <f>BX28/BU28</f>
        <v>0.5</v>
      </c>
      <c r="BZ28" s="75">
        <f t="shared" si="13"/>
        <v>23</v>
      </c>
      <c r="CA28" s="75">
        <f t="shared" si="14"/>
        <v>18</v>
      </c>
      <c r="CB28" s="56">
        <f t="shared" si="15"/>
        <v>0.78260869565217395</v>
      </c>
      <c r="CC28" s="75">
        <f t="shared" si="16"/>
        <v>5</v>
      </c>
      <c r="CD28" s="57">
        <f t="shared" si="17"/>
        <v>0.21739130434782608</v>
      </c>
    </row>
    <row r="29" spans="1:82" s="61" customFormat="1" x14ac:dyDescent="0.25">
      <c r="A29" s="51" t="s">
        <v>100</v>
      </c>
      <c r="B29" s="52" t="s">
        <v>101</v>
      </c>
      <c r="C29" s="51"/>
      <c r="D29" s="52"/>
      <c r="E29" s="53"/>
      <c r="F29" s="52"/>
      <c r="G29" s="54"/>
      <c r="H29" s="55"/>
      <c r="I29" s="52"/>
      <c r="J29" s="53"/>
      <c r="K29" s="52"/>
      <c r="L29" s="54"/>
      <c r="M29" s="55"/>
      <c r="N29" s="52"/>
      <c r="O29" s="53"/>
      <c r="P29" s="52"/>
      <c r="Q29" s="54"/>
      <c r="R29" s="51"/>
      <c r="S29" s="52"/>
      <c r="T29" s="53"/>
      <c r="U29" s="52"/>
      <c r="V29" s="54"/>
      <c r="W29" s="51"/>
      <c r="X29" s="52"/>
      <c r="Y29" s="53"/>
      <c r="Z29" s="52"/>
      <c r="AA29" s="54"/>
      <c r="AB29" s="51"/>
      <c r="AC29" s="52"/>
      <c r="AD29" s="53"/>
      <c r="AE29" s="52"/>
      <c r="AF29" s="54"/>
      <c r="AG29" s="51"/>
      <c r="AH29" s="52"/>
      <c r="AI29" s="53"/>
      <c r="AJ29" s="52"/>
      <c r="AK29" s="54"/>
      <c r="AL29" s="51"/>
      <c r="AM29" s="52"/>
      <c r="AN29" s="53"/>
      <c r="AO29" s="52"/>
      <c r="AP29" s="54"/>
      <c r="AQ29" s="51"/>
      <c r="AR29" s="52"/>
      <c r="AS29" s="53"/>
      <c r="AT29" s="52"/>
      <c r="AU29" s="54"/>
      <c r="AV29" s="51"/>
      <c r="AW29" s="52"/>
      <c r="AX29" s="53"/>
      <c r="AY29" s="52"/>
      <c r="AZ29" s="54"/>
      <c r="BA29" s="51"/>
      <c r="BB29" s="52"/>
      <c r="BC29" s="53"/>
      <c r="BD29" s="52"/>
      <c r="BE29" s="54"/>
      <c r="BF29" s="51"/>
      <c r="BG29" s="52"/>
      <c r="BH29" s="53"/>
      <c r="BI29" s="52"/>
      <c r="BJ29" s="54"/>
      <c r="BK29" s="51">
        <v>1</v>
      </c>
      <c r="BL29" s="52">
        <v>1</v>
      </c>
      <c r="BM29" s="53">
        <f>BL29/BK29</f>
        <v>1</v>
      </c>
      <c r="BN29" s="52">
        <f>BK29-BL29</f>
        <v>0</v>
      </c>
      <c r="BO29" s="54">
        <f>BN29/BK29</f>
        <v>0</v>
      </c>
      <c r="BP29" s="51"/>
      <c r="BQ29" s="52"/>
      <c r="BR29" s="53"/>
      <c r="BS29" s="52"/>
      <c r="BT29" s="54"/>
      <c r="BU29" s="51"/>
      <c r="BV29" s="52"/>
      <c r="BW29" s="53"/>
      <c r="BX29" s="52"/>
      <c r="BY29" s="54"/>
      <c r="BZ29" s="75">
        <f t="shared" si="13"/>
        <v>1</v>
      </c>
      <c r="CA29" s="75">
        <f t="shared" si="14"/>
        <v>1</v>
      </c>
      <c r="CB29" s="56">
        <f t="shared" si="15"/>
        <v>1</v>
      </c>
      <c r="CC29" s="75">
        <f t="shared" si="16"/>
        <v>0</v>
      </c>
      <c r="CD29" s="57">
        <f>CC29/BZ29</f>
        <v>0</v>
      </c>
    </row>
    <row r="30" spans="1:82" s="2" customFormat="1" x14ac:dyDescent="0.25">
      <c r="A30" s="27" t="s">
        <v>50</v>
      </c>
      <c r="B30" s="4" t="s">
        <v>51</v>
      </c>
      <c r="C30" s="27">
        <f t="shared" si="2"/>
        <v>46</v>
      </c>
      <c r="D30" s="4">
        <v>45</v>
      </c>
      <c r="E30" s="5">
        <f t="shared" si="3"/>
        <v>0.97826086956521741</v>
      </c>
      <c r="F30" s="4">
        <v>1</v>
      </c>
      <c r="G30" s="28">
        <f t="shared" si="4"/>
        <v>2.1739130434782608E-2</v>
      </c>
      <c r="H30" s="29">
        <f t="shared" si="5"/>
        <v>40</v>
      </c>
      <c r="I30" s="4">
        <v>31</v>
      </c>
      <c r="J30" s="5">
        <f t="shared" si="6"/>
        <v>0.77500000000000002</v>
      </c>
      <c r="K30" s="4">
        <v>9</v>
      </c>
      <c r="L30" s="28">
        <f t="shared" si="7"/>
        <v>0.22500000000000001</v>
      </c>
      <c r="M30" s="29">
        <f>N30+P30</f>
        <v>44</v>
      </c>
      <c r="N30" s="4">
        <v>36</v>
      </c>
      <c r="O30" s="5">
        <f t="shared" si="8"/>
        <v>0.81818181818181823</v>
      </c>
      <c r="P30" s="4">
        <v>8</v>
      </c>
      <c r="Q30" s="28">
        <f>P30/M30</f>
        <v>0.18181818181818182</v>
      </c>
      <c r="R30" s="27">
        <f t="shared" si="34"/>
        <v>46</v>
      </c>
      <c r="S30" s="4">
        <v>39</v>
      </c>
      <c r="T30" s="5">
        <f t="shared" si="9"/>
        <v>0.84782608695652173</v>
      </c>
      <c r="U30" s="4">
        <v>7</v>
      </c>
      <c r="V30" s="28">
        <f>U30/R30</f>
        <v>0.15217391304347827</v>
      </c>
      <c r="W30" s="27">
        <f t="shared" si="22"/>
        <v>43</v>
      </c>
      <c r="X30" s="4">
        <v>32</v>
      </c>
      <c r="Y30" s="5">
        <f t="shared" si="10"/>
        <v>0.7441860465116279</v>
      </c>
      <c r="Z30" s="4">
        <v>11</v>
      </c>
      <c r="AA30" s="28">
        <f>Z30/W30</f>
        <v>0.2558139534883721</v>
      </c>
      <c r="AB30" s="27">
        <v>48</v>
      </c>
      <c r="AC30" s="4">
        <v>42</v>
      </c>
      <c r="AD30" s="5">
        <f t="shared" si="35"/>
        <v>0.875</v>
      </c>
      <c r="AE30" s="4">
        <v>6</v>
      </c>
      <c r="AF30" s="28">
        <f t="shared" si="36"/>
        <v>0.125</v>
      </c>
      <c r="AG30" s="27">
        <v>45</v>
      </c>
      <c r="AH30" s="4">
        <v>37</v>
      </c>
      <c r="AI30" s="5">
        <f t="shared" si="23"/>
        <v>0.82222222222222219</v>
      </c>
      <c r="AJ30" s="4">
        <v>8</v>
      </c>
      <c r="AK30" s="28">
        <f t="shared" si="42"/>
        <v>0.17777777777777778</v>
      </c>
      <c r="AL30" s="27">
        <v>54</v>
      </c>
      <c r="AM30" s="4">
        <v>45</v>
      </c>
      <c r="AN30" s="5">
        <f t="shared" si="24"/>
        <v>0.83333333333333337</v>
      </c>
      <c r="AO30" s="4">
        <f t="shared" si="1"/>
        <v>9</v>
      </c>
      <c r="AP30" s="28">
        <f t="shared" si="37"/>
        <v>0.16666666666666666</v>
      </c>
      <c r="AQ30" s="27">
        <v>55</v>
      </c>
      <c r="AR30" s="4">
        <v>43</v>
      </c>
      <c r="AS30" s="5">
        <f t="shared" si="25"/>
        <v>0.78181818181818186</v>
      </c>
      <c r="AT30" s="4">
        <f t="shared" si="26"/>
        <v>12</v>
      </c>
      <c r="AU30" s="28">
        <f t="shared" si="38"/>
        <v>0.21818181818181817</v>
      </c>
      <c r="AV30" s="27">
        <v>52</v>
      </c>
      <c r="AW30" s="4">
        <v>37</v>
      </c>
      <c r="AX30" s="5">
        <f t="shared" si="27"/>
        <v>0.71153846153846156</v>
      </c>
      <c r="AY30" s="4">
        <f t="shared" si="28"/>
        <v>15</v>
      </c>
      <c r="AZ30" s="28">
        <f t="shared" si="39"/>
        <v>0.28846153846153844</v>
      </c>
      <c r="BA30" s="27">
        <v>34</v>
      </c>
      <c r="BB30" s="4">
        <v>24</v>
      </c>
      <c r="BC30" s="5">
        <f t="shared" si="29"/>
        <v>0.70588235294117652</v>
      </c>
      <c r="BD30" s="4">
        <f t="shared" si="40"/>
        <v>10</v>
      </c>
      <c r="BE30" s="28">
        <f t="shared" si="41"/>
        <v>0.29411764705882354</v>
      </c>
      <c r="BF30" s="27">
        <v>49</v>
      </c>
      <c r="BG30" s="4">
        <v>36</v>
      </c>
      <c r="BH30" s="5">
        <f t="shared" si="30"/>
        <v>0.73469387755102045</v>
      </c>
      <c r="BI30" s="4">
        <f>BF30-BG30</f>
        <v>13</v>
      </c>
      <c r="BJ30" s="28">
        <f>BI30/BF30</f>
        <v>0.26530612244897961</v>
      </c>
      <c r="BK30" s="27">
        <v>53</v>
      </c>
      <c r="BL30" s="4">
        <v>41</v>
      </c>
      <c r="BM30" s="5">
        <f>BL30/BK30</f>
        <v>0.77358490566037741</v>
      </c>
      <c r="BN30" s="4">
        <f>BK30-BL30</f>
        <v>12</v>
      </c>
      <c r="BO30" s="28">
        <f>BN30/BK30</f>
        <v>0.22641509433962265</v>
      </c>
      <c r="BP30" s="27">
        <v>27</v>
      </c>
      <c r="BQ30" s="4">
        <v>23</v>
      </c>
      <c r="BR30" s="5">
        <f>BQ30/BP30</f>
        <v>0.85185185185185186</v>
      </c>
      <c r="BS30" s="4">
        <f>BP30-BQ30</f>
        <v>4</v>
      </c>
      <c r="BT30" s="28">
        <f>BS30/BP30</f>
        <v>0.14814814814814814</v>
      </c>
      <c r="BU30" s="27">
        <v>43</v>
      </c>
      <c r="BV30" s="4">
        <v>33</v>
      </c>
      <c r="BW30" s="5">
        <f>BV30/BU30</f>
        <v>0.76744186046511631</v>
      </c>
      <c r="BX30" s="4">
        <f>BU30-BV30</f>
        <v>10</v>
      </c>
      <c r="BY30" s="28">
        <f>BX30/BU30</f>
        <v>0.23255813953488372</v>
      </c>
      <c r="BZ30" s="75">
        <f t="shared" si="13"/>
        <v>460</v>
      </c>
      <c r="CA30" s="75">
        <f t="shared" si="14"/>
        <v>361</v>
      </c>
      <c r="CB30" s="56">
        <f t="shared" si="15"/>
        <v>0.7847826086956522</v>
      </c>
      <c r="CC30" s="75">
        <f t="shared" si="16"/>
        <v>99</v>
      </c>
      <c r="CD30" s="57">
        <f t="shared" si="17"/>
        <v>0.21521739130434783</v>
      </c>
    </row>
    <row r="31" spans="1:82" s="61" customFormat="1" x14ac:dyDescent="0.25">
      <c r="A31" s="51" t="s">
        <v>52</v>
      </c>
      <c r="B31" s="52" t="s">
        <v>53</v>
      </c>
      <c r="C31" s="51">
        <f t="shared" si="2"/>
        <v>1</v>
      </c>
      <c r="D31" s="52">
        <v>1</v>
      </c>
      <c r="E31" s="53">
        <f t="shared" si="3"/>
        <v>1</v>
      </c>
      <c r="F31" s="52"/>
      <c r="G31" s="54">
        <f t="shared" si="4"/>
        <v>0</v>
      </c>
      <c r="H31" s="55"/>
      <c r="I31" s="52"/>
      <c r="J31" s="53"/>
      <c r="K31" s="52"/>
      <c r="L31" s="54"/>
      <c r="M31" s="55">
        <f>N31+P31</f>
        <v>2</v>
      </c>
      <c r="N31" s="52">
        <v>1</v>
      </c>
      <c r="O31" s="53">
        <f t="shared" si="8"/>
        <v>0.5</v>
      </c>
      <c r="P31" s="52">
        <v>1</v>
      </c>
      <c r="Q31" s="54">
        <f>P31/M31</f>
        <v>0.5</v>
      </c>
      <c r="R31" s="51"/>
      <c r="S31" s="52"/>
      <c r="T31" s="53"/>
      <c r="U31" s="52"/>
      <c r="V31" s="54"/>
      <c r="W31" s="51"/>
      <c r="X31" s="52"/>
      <c r="Y31" s="53"/>
      <c r="Z31" s="52"/>
      <c r="AA31" s="54"/>
      <c r="AB31" s="51">
        <v>2</v>
      </c>
      <c r="AC31" s="52">
        <v>1</v>
      </c>
      <c r="AD31" s="53">
        <f t="shared" si="35"/>
        <v>0.5</v>
      </c>
      <c r="AE31" s="52">
        <v>1</v>
      </c>
      <c r="AF31" s="54">
        <f t="shared" si="36"/>
        <v>0.5</v>
      </c>
      <c r="AG31" s="51">
        <v>1</v>
      </c>
      <c r="AH31" s="52">
        <v>1</v>
      </c>
      <c r="AI31" s="53">
        <f t="shared" si="23"/>
        <v>1</v>
      </c>
      <c r="AJ31" s="52"/>
      <c r="AK31" s="54"/>
      <c r="AL31" s="51">
        <v>4</v>
      </c>
      <c r="AM31" s="52">
        <v>3</v>
      </c>
      <c r="AN31" s="53">
        <f t="shared" si="24"/>
        <v>0.75</v>
      </c>
      <c r="AO31" s="52">
        <f t="shared" si="1"/>
        <v>1</v>
      </c>
      <c r="AP31" s="54">
        <f t="shared" si="37"/>
        <v>0.25</v>
      </c>
      <c r="AQ31" s="51">
        <v>4</v>
      </c>
      <c r="AR31" s="52">
        <v>3</v>
      </c>
      <c r="AS31" s="53">
        <f t="shared" si="25"/>
        <v>0.75</v>
      </c>
      <c r="AT31" s="52">
        <f t="shared" si="26"/>
        <v>1</v>
      </c>
      <c r="AU31" s="54">
        <f t="shared" si="38"/>
        <v>0.25</v>
      </c>
      <c r="AV31" s="51">
        <v>2</v>
      </c>
      <c r="AW31" s="52">
        <v>2</v>
      </c>
      <c r="AX31" s="53">
        <f t="shared" si="27"/>
        <v>1</v>
      </c>
      <c r="AY31" s="52"/>
      <c r="AZ31" s="54"/>
      <c r="BA31" s="51">
        <v>1</v>
      </c>
      <c r="BB31" s="52">
        <v>1</v>
      </c>
      <c r="BC31" s="53">
        <f t="shared" si="29"/>
        <v>1</v>
      </c>
      <c r="BD31" s="52"/>
      <c r="BE31" s="54"/>
      <c r="BF31" s="51">
        <v>4</v>
      </c>
      <c r="BG31" s="52">
        <v>4</v>
      </c>
      <c r="BH31" s="53">
        <f t="shared" si="30"/>
        <v>1</v>
      </c>
      <c r="BI31" s="52"/>
      <c r="BJ31" s="54"/>
      <c r="BK31" s="51"/>
      <c r="BL31" s="52"/>
      <c r="BM31" s="53"/>
      <c r="BN31" s="52"/>
      <c r="BO31" s="54"/>
      <c r="BP31" s="51">
        <v>2</v>
      </c>
      <c r="BQ31" s="52">
        <v>1</v>
      </c>
      <c r="BR31" s="53">
        <f>BQ31/BP31</f>
        <v>0.5</v>
      </c>
      <c r="BS31" s="52">
        <f>BP31-BQ31</f>
        <v>1</v>
      </c>
      <c r="BT31" s="54">
        <f>BS31/BP31</f>
        <v>0.5</v>
      </c>
      <c r="BU31" s="51">
        <v>1</v>
      </c>
      <c r="BV31" s="52">
        <v>1</v>
      </c>
      <c r="BW31" s="53">
        <f>BV31/BU31</f>
        <v>1</v>
      </c>
      <c r="BX31" s="52">
        <f>BU31-BV31</f>
        <v>0</v>
      </c>
      <c r="BY31" s="54">
        <f>BX31/BU31</f>
        <v>0</v>
      </c>
      <c r="BZ31" s="75">
        <f t="shared" si="13"/>
        <v>21</v>
      </c>
      <c r="CA31" s="75">
        <f t="shared" si="14"/>
        <v>17</v>
      </c>
      <c r="CB31" s="56">
        <f t="shared" si="15"/>
        <v>0.80952380952380953</v>
      </c>
      <c r="CC31" s="75">
        <f t="shared" si="16"/>
        <v>4</v>
      </c>
      <c r="CD31" s="57">
        <f t="shared" si="17"/>
        <v>0.19047619047619047</v>
      </c>
    </row>
    <row r="32" spans="1:82" s="2" customFormat="1" x14ac:dyDescent="0.25">
      <c r="A32" s="27" t="s">
        <v>54</v>
      </c>
      <c r="B32" s="4" t="s">
        <v>55</v>
      </c>
      <c r="C32" s="27">
        <f t="shared" si="2"/>
        <v>13</v>
      </c>
      <c r="D32" s="4">
        <v>12</v>
      </c>
      <c r="E32" s="5">
        <f t="shared" si="3"/>
        <v>0.92307692307692313</v>
      </c>
      <c r="F32" s="4">
        <v>1</v>
      </c>
      <c r="G32" s="28">
        <f t="shared" si="4"/>
        <v>7.6923076923076927E-2</v>
      </c>
      <c r="H32" s="29">
        <f t="shared" si="5"/>
        <v>17</v>
      </c>
      <c r="I32" s="4">
        <v>15</v>
      </c>
      <c r="J32" s="5">
        <f t="shared" si="6"/>
        <v>0.88235294117647056</v>
      </c>
      <c r="K32" s="4">
        <v>2</v>
      </c>
      <c r="L32" s="28">
        <f t="shared" si="7"/>
        <v>0.11764705882352941</v>
      </c>
      <c r="M32" s="29">
        <f>N32+P32</f>
        <v>18</v>
      </c>
      <c r="N32" s="4">
        <v>15</v>
      </c>
      <c r="O32" s="5">
        <f t="shared" si="8"/>
        <v>0.83333333333333337</v>
      </c>
      <c r="P32" s="4">
        <v>3</v>
      </c>
      <c r="Q32" s="28">
        <f>P32/M32</f>
        <v>0.16666666666666666</v>
      </c>
      <c r="R32" s="27">
        <f>S32+U32</f>
        <v>19</v>
      </c>
      <c r="S32" s="4">
        <v>14</v>
      </c>
      <c r="T32" s="5">
        <f t="shared" si="9"/>
        <v>0.73684210526315785</v>
      </c>
      <c r="U32" s="4">
        <v>5</v>
      </c>
      <c r="V32" s="28">
        <f>U32/R32</f>
        <v>0.26315789473684209</v>
      </c>
      <c r="W32" s="27">
        <f t="shared" ref="W32:W44" si="45">X32+Z32</f>
        <v>18</v>
      </c>
      <c r="X32" s="4">
        <v>12</v>
      </c>
      <c r="Y32" s="5">
        <f t="shared" si="10"/>
        <v>0.66666666666666663</v>
      </c>
      <c r="Z32" s="4">
        <v>6</v>
      </c>
      <c r="AA32" s="28">
        <f>Z32/W32</f>
        <v>0.33333333333333331</v>
      </c>
      <c r="AB32" s="27">
        <v>24</v>
      </c>
      <c r="AC32" s="4">
        <v>19</v>
      </c>
      <c r="AD32" s="5">
        <f t="shared" si="35"/>
        <v>0.79166666666666663</v>
      </c>
      <c r="AE32" s="4">
        <v>5</v>
      </c>
      <c r="AF32" s="28">
        <f t="shared" si="36"/>
        <v>0.20833333333333334</v>
      </c>
      <c r="AG32" s="27">
        <v>23</v>
      </c>
      <c r="AH32" s="4">
        <v>20</v>
      </c>
      <c r="AI32" s="5">
        <f t="shared" si="23"/>
        <v>0.86956521739130432</v>
      </c>
      <c r="AJ32" s="4">
        <v>3</v>
      </c>
      <c r="AK32" s="28">
        <f t="shared" si="42"/>
        <v>0.13043478260869565</v>
      </c>
      <c r="AL32" s="27">
        <v>34</v>
      </c>
      <c r="AM32" s="4">
        <v>23</v>
      </c>
      <c r="AN32" s="5">
        <f t="shared" si="24"/>
        <v>0.67647058823529416</v>
      </c>
      <c r="AO32" s="4">
        <f t="shared" si="1"/>
        <v>11</v>
      </c>
      <c r="AP32" s="28">
        <f t="shared" si="37"/>
        <v>0.3235294117647059</v>
      </c>
      <c r="AQ32" s="27">
        <v>26</v>
      </c>
      <c r="AR32" s="4">
        <v>17</v>
      </c>
      <c r="AS32" s="5">
        <f t="shared" si="25"/>
        <v>0.65384615384615385</v>
      </c>
      <c r="AT32" s="4">
        <f t="shared" si="26"/>
        <v>9</v>
      </c>
      <c r="AU32" s="28">
        <f t="shared" si="38"/>
        <v>0.34615384615384615</v>
      </c>
      <c r="AV32" s="27">
        <v>30</v>
      </c>
      <c r="AW32" s="4">
        <v>24</v>
      </c>
      <c r="AX32" s="5">
        <f t="shared" si="27"/>
        <v>0.8</v>
      </c>
      <c r="AY32" s="4">
        <f t="shared" si="28"/>
        <v>6</v>
      </c>
      <c r="AZ32" s="28">
        <f t="shared" si="39"/>
        <v>0.2</v>
      </c>
      <c r="BA32" s="27">
        <v>24</v>
      </c>
      <c r="BB32" s="4">
        <v>17</v>
      </c>
      <c r="BC32" s="5">
        <f t="shared" si="29"/>
        <v>0.70833333333333337</v>
      </c>
      <c r="BD32" s="4">
        <f t="shared" si="40"/>
        <v>7</v>
      </c>
      <c r="BE32" s="28">
        <f t="shared" si="41"/>
        <v>0.29166666666666669</v>
      </c>
      <c r="BF32" s="27">
        <v>15</v>
      </c>
      <c r="BG32" s="4">
        <v>12</v>
      </c>
      <c r="BH32" s="5">
        <f t="shared" si="30"/>
        <v>0.8</v>
      </c>
      <c r="BI32" s="4">
        <f>BF32-BG32</f>
        <v>3</v>
      </c>
      <c r="BJ32" s="28">
        <f>BI32/BF32</f>
        <v>0.2</v>
      </c>
      <c r="BK32" s="27">
        <v>13</v>
      </c>
      <c r="BL32" s="4">
        <v>10</v>
      </c>
      <c r="BM32" s="5">
        <f>BL32/BK32</f>
        <v>0.76923076923076927</v>
      </c>
      <c r="BN32" s="4">
        <f>BK32-BL32</f>
        <v>3</v>
      </c>
      <c r="BO32" s="28">
        <f>BN32/BK32</f>
        <v>0.23076923076923078</v>
      </c>
      <c r="BP32" s="27">
        <v>21</v>
      </c>
      <c r="BQ32" s="4">
        <v>12</v>
      </c>
      <c r="BR32" s="5">
        <f>BQ32/BP32</f>
        <v>0.5714285714285714</v>
      </c>
      <c r="BS32" s="4">
        <f>BP32-BQ32</f>
        <v>9</v>
      </c>
      <c r="BT32" s="28">
        <f>BS32/BP32</f>
        <v>0.42857142857142855</v>
      </c>
      <c r="BU32" s="27">
        <v>19</v>
      </c>
      <c r="BV32" s="4">
        <v>17</v>
      </c>
      <c r="BW32" s="5">
        <f>BV32/BU32</f>
        <v>0.89473684210526316</v>
      </c>
      <c r="BX32" s="4">
        <f>BU32-BV32</f>
        <v>2</v>
      </c>
      <c r="BY32" s="28">
        <f>BX32/BU32</f>
        <v>0.10526315789473684</v>
      </c>
      <c r="BZ32" s="75">
        <f>AB32+AG32+AL32+AQ32+AV32+BA32+BF32+BK32+BP32+BU32</f>
        <v>229</v>
      </c>
      <c r="CA32" s="75">
        <f t="shared" si="14"/>
        <v>171</v>
      </c>
      <c r="CB32" s="56">
        <f t="shared" si="15"/>
        <v>0.74672489082969429</v>
      </c>
      <c r="CC32" s="75">
        <f t="shared" si="16"/>
        <v>58</v>
      </c>
      <c r="CD32" s="57">
        <f t="shared" si="17"/>
        <v>0.25327510917030566</v>
      </c>
    </row>
    <row r="33" spans="1:82" s="61" customFormat="1" x14ac:dyDescent="0.25">
      <c r="A33" s="51" t="s">
        <v>116</v>
      </c>
      <c r="B33" s="52" t="s">
        <v>117</v>
      </c>
      <c r="C33" s="51"/>
      <c r="D33" s="52"/>
      <c r="E33" s="53"/>
      <c r="F33" s="52"/>
      <c r="G33" s="54"/>
      <c r="H33" s="55"/>
      <c r="I33" s="52"/>
      <c r="J33" s="53"/>
      <c r="K33" s="52"/>
      <c r="L33" s="54"/>
      <c r="M33" s="55"/>
      <c r="N33" s="52"/>
      <c r="O33" s="53"/>
      <c r="P33" s="52"/>
      <c r="Q33" s="54"/>
      <c r="R33" s="51"/>
      <c r="S33" s="52"/>
      <c r="T33" s="53"/>
      <c r="U33" s="52"/>
      <c r="V33" s="54"/>
      <c r="W33" s="51"/>
      <c r="X33" s="52"/>
      <c r="Y33" s="53"/>
      <c r="Z33" s="52"/>
      <c r="AA33" s="54"/>
      <c r="AB33" s="51"/>
      <c r="AC33" s="52"/>
      <c r="AD33" s="53"/>
      <c r="AE33" s="52"/>
      <c r="AF33" s="54"/>
      <c r="AG33" s="51"/>
      <c r="AH33" s="52"/>
      <c r="AI33" s="53"/>
      <c r="AJ33" s="52"/>
      <c r="AK33" s="54"/>
      <c r="AL33" s="51"/>
      <c r="AM33" s="52"/>
      <c r="AN33" s="53"/>
      <c r="AO33" s="52"/>
      <c r="AP33" s="54"/>
      <c r="AQ33" s="51"/>
      <c r="AR33" s="52"/>
      <c r="AS33" s="53"/>
      <c r="AT33" s="52"/>
      <c r="AU33" s="54"/>
      <c r="AV33" s="51"/>
      <c r="AW33" s="52"/>
      <c r="AX33" s="53"/>
      <c r="AY33" s="52"/>
      <c r="AZ33" s="54"/>
      <c r="BA33" s="51"/>
      <c r="BB33" s="52"/>
      <c r="BC33" s="53"/>
      <c r="BD33" s="52"/>
      <c r="BE33" s="54"/>
      <c r="BF33" s="51"/>
      <c r="BG33" s="52"/>
      <c r="BH33" s="53"/>
      <c r="BI33" s="52"/>
      <c r="BJ33" s="54"/>
      <c r="BK33" s="51"/>
      <c r="BL33" s="52"/>
      <c r="BM33" s="53"/>
      <c r="BN33" s="52"/>
      <c r="BO33" s="54"/>
      <c r="BP33" s="51"/>
      <c r="BQ33" s="52"/>
      <c r="BR33" s="53"/>
      <c r="BS33" s="52"/>
      <c r="BT33" s="54"/>
      <c r="BU33" s="51">
        <v>1</v>
      </c>
      <c r="BV33" s="52">
        <v>1</v>
      </c>
      <c r="BW33" s="53">
        <f>BV33/BU33</f>
        <v>1</v>
      </c>
      <c r="BX33" s="52">
        <f>BU33-BV33</f>
        <v>0</v>
      </c>
      <c r="BY33" s="54">
        <f>BX33/BU33</f>
        <v>0</v>
      </c>
      <c r="BZ33" s="75">
        <f t="shared" si="13"/>
        <v>1</v>
      </c>
      <c r="CA33" s="75">
        <f t="shared" si="14"/>
        <v>1</v>
      </c>
      <c r="CB33" s="56">
        <f t="shared" ref="CB33" si="46">CA33/BZ33</f>
        <v>1</v>
      </c>
      <c r="CC33" s="75">
        <f t="shared" si="16"/>
        <v>0</v>
      </c>
      <c r="CD33" s="57">
        <f t="shared" ref="CD33" si="47">CC33/BZ33</f>
        <v>0</v>
      </c>
    </row>
    <row r="34" spans="1:82" s="2" customFormat="1" x14ac:dyDescent="0.25">
      <c r="A34" s="27" t="s">
        <v>56</v>
      </c>
      <c r="B34" s="4" t="s">
        <v>57</v>
      </c>
      <c r="C34" s="27">
        <f t="shared" si="2"/>
        <v>2</v>
      </c>
      <c r="D34" s="4">
        <v>2</v>
      </c>
      <c r="E34" s="5">
        <f t="shared" si="3"/>
        <v>1</v>
      </c>
      <c r="F34" s="4"/>
      <c r="G34" s="28">
        <f t="shared" si="4"/>
        <v>0</v>
      </c>
      <c r="H34" s="29">
        <f t="shared" si="5"/>
        <v>4</v>
      </c>
      <c r="I34" s="4">
        <v>4</v>
      </c>
      <c r="J34" s="5">
        <f t="shared" si="6"/>
        <v>1</v>
      </c>
      <c r="K34" s="4"/>
      <c r="L34" s="28">
        <f t="shared" si="7"/>
        <v>0</v>
      </c>
      <c r="M34" s="29">
        <v>1</v>
      </c>
      <c r="N34" s="4"/>
      <c r="O34" s="5"/>
      <c r="P34" s="4">
        <v>1</v>
      </c>
      <c r="Q34" s="28">
        <f>P34/M34</f>
        <v>1</v>
      </c>
      <c r="R34" s="27">
        <f>S34+U34</f>
        <v>2</v>
      </c>
      <c r="S34" s="4">
        <v>2</v>
      </c>
      <c r="T34" s="5">
        <f t="shared" si="9"/>
        <v>1</v>
      </c>
      <c r="U34" s="4"/>
      <c r="V34" s="28"/>
      <c r="W34" s="27">
        <f t="shared" si="45"/>
        <v>3</v>
      </c>
      <c r="X34" s="4">
        <v>3</v>
      </c>
      <c r="Y34" s="5">
        <f t="shared" si="10"/>
        <v>1</v>
      </c>
      <c r="Z34" s="4"/>
      <c r="AA34" s="28"/>
      <c r="AB34" s="27">
        <v>5</v>
      </c>
      <c r="AC34" s="4">
        <v>5</v>
      </c>
      <c r="AD34" s="5">
        <f t="shared" si="35"/>
        <v>1</v>
      </c>
      <c r="AE34" s="4"/>
      <c r="AF34" s="28"/>
      <c r="AG34" s="27">
        <v>1</v>
      </c>
      <c r="AH34" s="4"/>
      <c r="AI34" s="5">
        <f t="shared" si="23"/>
        <v>0</v>
      </c>
      <c r="AJ34" s="4">
        <v>1</v>
      </c>
      <c r="AK34" s="28">
        <f t="shared" si="42"/>
        <v>1</v>
      </c>
      <c r="AL34" s="27">
        <v>3</v>
      </c>
      <c r="AM34" s="4">
        <v>3</v>
      </c>
      <c r="AN34" s="5">
        <f t="shared" si="24"/>
        <v>1</v>
      </c>
      <c r="AO34" s="4"/>
      <c r="AP34" s="28"/>
      <c r="AQ34" s="27">
        <v>4</v>
      </c>
      <c r="AR34" s="4">
        <v>3</v>
      </c>
      <c r="AS34" s="5">
        <f t="shared" si="25"/>
        <v>0.75</v>
      </c>
      <c r="AT34" s="4">
        <f t="shared" si="26"/>
        <v>1</v>
      </c>
      <c r="AU34" s="28">
        <f t="shared" si="38"/>
        <v>0.25</v>
      </c>
      <c r="AV34" s="27">
        <v>3</v>
      </c>
      <c r="AW34" s="4">
        <v>3</v>
      </c>
      <c r="AX34" s="5">
        <f t="shared" si="27"/>
        <v>1</v>
      </c>
      <c r="AY34" s="4"/>
      <c r="AZ34" s="28"/>
      <c r="BA34" s="27"/>
      <c r="BB34" s="4"/>
      <c r="BC34" s="5"/>
      <c r="BD34" s="4"/>
      <c r="BE34" s="28"/>
      <c r="BF34" s="27"/>
      <c r="BG34" s="4"/>
      <c r="BH34" s="5"/>
      <c r="BI34" s="4"/>
      <c r="BJ34" s="28"/>
      <c r="BK34" s="27">
        <v>1</v>
      </c>
      <c r="BL34" s="4">
        <v>1</v>
      </c>
      <c r="BM34" s="5">
        <f>BL34/BK34</f>
        <v>1</v>
      </c>
      <c r="BN34" s="4">
        <f>BK34-BL34</f>
        <v>0</v>
      </c>
      <c r="BO34" s="28">
        <f>BN34/BK34</f>
        <v>0</v>
      </c>
      <c r="BP34" s="27">
        <v>1</v>
      </c>
      <c r="BQ34" s="4">
        <v>1</v>
      </c>
      <c r="BR34" s="5">
        <f>BQ34/BP34</f>
        <v>1</v>
      </c>
      <c r="BS34" s="4">
        <f>BP34-BQ34</f>
        <v>0</v>
      </c>
      <c r="BT34" s="28">
        <f>BS34/BP34</f>
        <v>0</v>
      </c>
      <c r="BU34" s="27"/>
      <c r="BV34" s="4"/>
      <c r="BW34" s="5"/>
      <c r="BX34" s="4"/>
      <c r="BY34" s="28"/>
      <c r="BZ34" s="75">
        <f t="shared" si="13"/>
        <v>18</v>
      </c>
      <c r="CA34" s="75">
        <f t="shared" si="14"/>
        <v>16</v>
      </c>
      <c r="CB34" s="56">
        <f t="shared" si="15"/>
        <v>0.88888888888888884</v>
      </c>
      <c r="CC34" s="75">
        <f t="shared" si="16"/>
        <v>2</v>
      </c>
      <c r="CD34" s="57">
        <f t="shared" si="17"/>
        <v>0.1111111111111111</v>
      </c>
    </row>
    <row r="35" spans="1:82" s="2" customFormat="1" hidden="1" x14ac:dyDescent="0.25">
      <c r="A35" s="27" t="s">
        <v>58</v>
      </c>
      <c r="B35" s="4" t="s">
        <v>59</v>
      </c>
      <c r="C35" s="27"/>
      <c r="D35" s="4"/>
      <c r="E35" s="5"/>
      <c r="F35" s="4"/>
      <c r="G35" s="28"/>
      <c r="H35" s="29"/>
      <c r="I35" s="4"/>
      <c r="J35" s="5"/>
      <c r="K35" s="4"/>
      <c r="L35" s="28"/>
      <c r="M35" s="29"/>
      <c r="N35" s="4"/>
      <c r="O35" s="5"/>
      <c r="P35" s="4"/>
      <c r="Q35" s="28"/>
      <c r="R35" s="27"/>
      <c r="S35" s="4"/>
      <c r="T35" s="5"/>
      <c r="U35" s="4"/>
      <c r="V35" s="28"/>
      <c r="W35" s="27">
        <f t="shared" si="45"/>
        <v>3</v>
      </c>
      <c r="X35" s="4">
        <v>2</v>
      </c>
      <c r="Y35" s="5">
        <f t="shared" si="10"/>
        <v>0.66666666666666663</v>
      </c>
      <c r="Z35" s="4">
        <v>1</v>
      </c>
      <c r="AA35" s="28">
        <f t="shared" ref="AA35:AA44" si="48">Z35/W35</f>
        <v>0.33333333333333331</v>
      </c>
      <c r="AB35" s="27"/>
      <c r="AC35" s="4"/>
      <c r="AD35" s="5"/>
      <c r="AE35" s="4"/>
      <c r="AF35" s="28"/>
      <c r="AG35" s="27"/>
      <c r="AH35" s="4"/>
      <c r="AI35" s="5"/>
      <c r="AJ35" s="4"/>
      <c r="AK35" s="28"/>
      <c r="AL35" s="27"/>
      <c r="AM35" s="4"/>
      <c r="AN35" s="5"/>
      <c r="AO35" s="4"/>
      <c r="AP35" s="28"/>
      <c r="AQ35" s="27"/>
      <c r="AR35" s="4"/>
      <c r="AS35" s="5"/>
      <c r="AT35" s="4"/>
      <c r="AU35" s="28"/>
      <c r="AV35" s="27"/>
      <c r="AW35" s="4"/>
      <c r="AX35" s="5"/>
      <c r="AY35" s="4"/>
      <c r="AZ35" s="28"/>
      <c r="BA35" s="27"/>
      <c r="BB35" s="4"/>
      <c r="BC35" s="5"/>
      <c r="BD35" s="4"/>
      <c r="BE35" s="28"/>
      <c r="BF35" s="27"/>
      <c r="BG35" s="4"/>
      <c r="BH35" s="5"/>
      <c r="BI35" s="4"/>
      <c r="BJ35" s="28"/>
      <c r="BK35" s="27"/>
      <c r="BL35" s="4"/>
      <c r="BM35" s="5"/>
      <c r="BN35" s="4"/>
      <c r="BO35" s="28"/>
      <c r="BP35" s="27"/>
      <c r="BQ35" s="4"/>
      <c r="BR35" s="5"/>
      <c r="BS35" s="4"/>
      <c r="BT35" s="28"/>
      <c r="BU35" s="27"/>
      <c r="BV35" s="4"/>
      <c r="BW35" s="5"/>
      <c r="BX35" s="4"/>
      <c r="BY35" s="28"/>
      <c r="BZ35" s="75">
        <f t="shared" si="13"/>
        <v>0</v>
      </c>
      <c r="CA35" s="75">
        <f t="shared" si="14"/>
        <v>0</v>
      </c>
      <c r="CB35" s="56" t="e">
        <f t="shared" si="15"/>
        <v>#DIV/0!</v>
      </c>
      <c r="CC35" s="75">
        <f t="shared" si="16"/>
        <v>0</v>
      </c>
      <c r="CD35" s="57" t="e">
        <f t="shared" si="17"/>
        <v>#DIV/0!</v>
      </c>
    </row>
    <row r="36" spans="1:82" s="61" customFormat="1" x14ac:dyDescent="0.25">
      <c r="A36" s="51" t="s">
        <v>108</v>
      </c>
      <c r="B36" s="52" t="s">
        <v>109</v>
      </c>
      <c r="C36" s="51"/>
      <c r="D36" s="52"/>
      <c r="E36" s="53"/>
      <c r="F36" s="52"/>
      <c r="G36" s="54"/>
      <c r="H36" s="55"/>
      <c r="I36" s="52"/>
      <c r="J36" s="53"/>
      <c r="K36" s="52"/>
      <c r="L36" s="54"/>
      <c r="M36" s="55"/>
      <c r="N36" s="52"/>
      <c r="O36" s="53"/>
      <c r="P36" s="52"/>
      <c r="Q36" s="54"/>
      <c r="R36" s="51"/>
      <c r="S36" s="52"/>
      <c r="T36" s="53"/>
      <c r="U36" s="52"/>
      <c r="V36" s="54"/>
      <c r="W36" s="51"/>
      <c r="X36" s="52"/>
      <c r="Y36" s="53"/>
      <c r="Z36" s="52"/>
      <c r="AA36" s="54"/>
      <c r="AB36" s="51"/>
      <c r="AC36" s="52"/>
      <c r="AD36" s="53"/>
      <c r="AE36" s="52"/>
      <c r="AF36" s="54"/>
      <c r="AG36" s="51"/>
      <c r="AH36" s="52"/>
      <c r="AI36" s="53"/>
      <c r="AJ36" s="52"/>
      <c r="AK36" s="54"/>
      <c r="AL36" s="51"/>
      <c r="AM36" s="52"/>
      <c r="AN36" s="53"/>
      <c r="AO36" s="52"/>
      <c r="AP36" s="54"/>
      <c r="AQ36" s="51"/>
      <c r="AR36" s="52"/>
      <c r="AS36" s="53"/>
      <c r="AT36" s="52"/>
      <c r="AU36" s="54"/>
      <c r="AV36" s="51"/>
      <c r="AW36" s="52"/>
      <c r="AX36" s="53"/>
      <c r="AY36" s="52"/>
      <c r="AZ36" s="54"/>
      <c r="BA36" s="51"/>
      <c r="BB36" s="52"/>
      <c r="BC36" s="53"/>
      <c r="BD36" s="52"/>
      <c r="BE36" s="54"/>
      <c r="BF36" s="51"/>
      <c r="BG36" s="52"/>
      <c r="BH36" s="53"/>
      <c r="BI36" s="52"/>
      <c r="BJ36" s="54"/>
      <c r="BK36" s="51"/>
      <c r="BL36" s="52"/>
      <c r="BM36" s="53"/>
      <c r="BN36" s="52"/>
      <c r="BO36" s="54"/>
      <c r="BP36" s="51">
        <v>1</v>
      </c>
      <c r="BQ36" s="52">
        <v>1</v>
      </c>
      <c r="BR36" s="53">
        <f t="shared" ref="BR36:BR44" si="49">BQ36/BP36</f>
        <v>1</v>
      </c>
      <c r="BS36" s="52">
        <f t="shared" ref="BS36:BS44" si="50">BP36-BQ36</f>
        <v>0</v>
      </c>
      <c r="BT36" s="54">
        <f t="shared" ref="BT36:BT44" si="51">BS36/BP36</f>
        <v>0</v>
      </c>
      <c r="BU36" s="51"/>
      <c r="BV36" s="52"/>
      <c r="BW36" s="53"/>
      <c r="BX36" s="52"/>
      <c r="BY36" s="54"/>
      <c r="BZ36" s="75">
        <f t="shared" si="13"/>
        <v>1</v>
      </c>
      <c r="CA36" s="75">
        <f t="shared" si="14"/>
        <v>1</v>
      </c>
      <c r="CB36" s="56">
        <f t="shared" si="15"/>
        <v>1</v>
      </c>
      <c r="CC36" s="75">
        <f t="shared" si="16"/>
        <v>0</v>
      </c>
      <c r="CD36" s="57">
        <f t="shared" ref="CD36" si="52">CC36/BZ36</f>
        <v>0</v>
      </c>
    </row>
    <row r="37" spans="1:82" s="2" customFormat="1" x14ac:dyDescent="0.25">
      <c r="A37" s="27" t="s">
        <v>60</v>
      </c>
      <c r="B37" s="4" t="s">
        <v>61</v>
      </c>
      <c r="C37" s="27">
        <f t="shared" si="2"/>
        <v>10</v>
      </c>
      <c r="D37" s="4">
        <v>9</v>
      </c>
      <c r="E37" s="5">
        <f t="shared" si="3"/>
        <v>0.9</v>
      </c>
      <c r="F37" s="4">
        <v>1</v>
      </c>
      <c r="G37" s="28">
        <f t="shared" si="4"/>
        <v>0.1</v>
      </c>
      <c r="H37" s="29">
        <f t="shared" si="5"/>
        <v>4</v>
      </c>
      <c r="I37" s="4">
        <v>3</v>
      </c>
      <c r="J37" s="5">
        <f t="shared" si="6"/>
        <v>0.75</v>
      </c>
      <c r="K37" s="4">
        <v>1</v>
      </c>
      <c r="L37" s="28">
        <f t="shared" si="7"/>
        <v>0.25</v>
      </c>
      <c r="M37" s="29">
        <f>N37+P37</f>
        <v>6</v>
      </c>
      <c r="N37" s="4">
        <v>5</v>
      </c>
      <c r="O37" s="5">
        <f t="shared" si="8"/>
        <v>0.83333333333333337</v>
      </c>
      <c r="P37" s="4">
        <v>1</v>
      </c>
      <c r="Q37" s="28">
        <f>P37/M37</f>
        <v>0.16666666666666666</v>
      </c>
      <c r="R37" s="27">
        <f>S37+U37</f>
        <v>12</v>
      </c>
      <c r="S37" s="4">
        <v>10</v>
      </c>
      <c r="T37" s="5">
        <f t="shared" si="9"/>
        <v>0.83333333333333337</v>
      </c>
      <c r="U37" s="4">
        <v>2</v>
      </c>
      <c r="V37" s="28">
        <f>U37/R37</f>
        <v>0.16666666666666666</v>
      </c>
      <c r="W37" s="27">
        <f t="shared" si="45"/>
        <v>8</v>
      </c>
      <c r="X37" s="4">
        <v>7</v>
      </c>
      <c r="Y37" s="5">
        <f t="shared" si="10"/>
        <v>0.875</v>
      </c>
      <c r="Z37" s="4">
        <v>1</v>
      </c>
      <c r="AA37" s="28">
        <f t="shared" si="48"/>
        <v>0.125</v>
      </c>
      <c r="AB37" s="27">
        <v>15</v>
      </c>
      <c r="AC37" s="4">
        <v>11</v>
      </c>
      <c r="AD37" s="5">
        <f t="shared" si="35"/>
        <v>0.73333333333333328</v>
      </c>
      <c r="AE37" s="4">
        <v>4</v>
      </c>
      <c r="AF37" s="28">
        <f t="shared" si="36"/>
        <v>0.26666666666666666</v>
      </c>
      <c r="AG37" s="27">
        <v>15</v>
      </c>
      <c r="AH37" s="4">
        <v>10</v>
      </c>
      <c r="AI37" s="5">
        <f t="shared" ref="AI37:AI54" si="53">AH37/AG37</f>
        <v>0.66666666666666663</v>
      </c>
      <c r="AJ37" s="4">
        <v>5</v>
      </c>
      <c r="AK37" s="28">
        <f t="shared" ref="AK37:AK56" si="54">AJ37/AG37</f>
        <v>0.33333333333333331</v>
      </c>
      <c r="AL37" s="27">
        <v>13</v>
      </c>
      <c r="AM37" s="4">
        <v>11</v>
      </c>
      <c r="AN37" s="5">
        <f t="shared" ref="AN37:AN55" si="55">AM37/AL37</f>
        <v>0.84615384615384615</v>
      </c>
      <c r="AO37" s="4">
        <f t="shared" si="1"/>
        <v>2</v>
      </c>
      <c r="AP37" s="28">
        <f t="shared" ref="AP37:AP53" si="56">AO37/AL37</f>
        <v>0.15384615384615385</v>
      </c>
      <c r="AQ37" s="27">
        <v>15</v>
      </c>
      <c r="AR37" s="4">
        <v>14</v>
      </c>
      <c r="AS37" s="5">
        <f>AR37/AQ37</f>
        <v>0.93333333333333335</v>
      </c>
      <c r="AT37" s="4">
        <f>AQ37-AR37</f>
        <v>1</v>
      </c>
      <c r="AU37" s="28">
        <f>AT37/AQ37</f>
        <v>6.6666666666666666E-2</v>
      </c>
      <c r="AV37" s="27">
        <v>10</v>
      </c>
      <c r="AW37" s="4">
        <v>8</v>
      </c>
      <c r="AX37" s="5">
        <f>AW37/AV37</f>
        <v>0.8</v>
      </c>
      <c r="AY37" s="4">
        <f>AV37-AW37</f>
        <v>2</v>
      </c>
      <c r="AZ37" s="28">
        <f>AY37/AV37</f>
        <v>0.2</v>
      </c>
      <c r="BA37" s="27">
        <v>10</v>
      </c>
      <c r="BB37" s="4">
        <v>6</v>
      </c>
      <c r="BC37" s="5">
        <f>BB37/BA37</f>
        <v>0.6</v>
      </c>
      <c r="BD37" s="4">
        <f>BA37-BB37</f>
        <v>4</v>
      </c>
      <c r="BE37" s="28">
        <f>BD37/BA37</f>
        <v>0.4</v>
      </c>
      <c r="BF37" s="27">
        <v>14</v>
      </c>
      <c r="BG37" s="4">
        <v>10</v>
      </c>
      <c r="BH37" s="5">
        <f>BG37/BF37</f>
        <v>0.7142857142857143</v>
      </c>
      <c r="BI37" s="4">
        <f>BF37-BG37</f>
        <v>4</v>
      </c>
      <c r="BJ37" s="28">
        <f>BI37/BF37</f>
        <v>0.2857142857142857</v>
      </c>
      <c r="BK37" s="27">
        <v>14</v>
      </c>
      <c r="BL37" s="4">
        <v>10</v>
      </c>
      <c r="BM37" s="5">
        <f>BL37/BK37</f>
        <v>0.7142857142857143</v>
      </c>
      <c r="BN37" s="4">
        <f>BK37-BL37</f>
        <v>4</v>
      </c>
      <c r="BO37" s="28">
        <f>BN37/BK37</f>
        <v>0.2857142857142857</v>
      </c>
      <c r="BP37" s="27">
        <v>15</v>
      </c>
      <c r="BQ37" s="4">
        <v>10</v>
      </c>
      <c r="BR37" s="5">
        <f t="shared" si="49"/>
        <v>0.66666666666666663</v>
      </c>
      <c r="BS37" s="4">
        <f t="shared" si="50"/>
        <v>5</v>
      </c>
      <c r="BT37" s="28">
        <f t="shared" si="51"/>
        <v>0.33333333333333331</v>
      </c>
      <c r="BU37" s="27">
        <v>14</v>
      </c>
      <c r="BV37" s="4">
        <v>10</v>
      </c>
      <c r="BW37" s="5">
        <f t="shared" ref="BW37:BW44" si="57">BV37/BU37</f>
        <v>0.7142857142857143</v>
      </c>
      <c r="BX37" s="4">
        <f t="shared" ref="BX37:BX44" si="58">BU37-BV37</f>
        <v>4</v>
      </c>
      <c r="BY37" s="28">
        <f t="shared" ref="BY37:BY44" si="59">BX37/BU37</f>
        <v>0.2857142857142857</v>
      </c>
      <c r="BZ37" s="75">
        <f t="shared" si="13"/>
        <v>135</v>
      </c>
      <c r="CA37" s="75">
        <f t="shared" si="14"/>
        <v>100</v>
      </c>
      <c r="CB37" s="56">
        <f t="shared" si="15"/>
        <v>0.7407407407407407</v>
      </c>
      <c r="CC37" s="75">
        <f t="shared" si="16"/>
        <v>35</v>
      </c>
      <c r="CD37" s="57">
        <f t="shared" si="17"/>
        <v>0.25925925925925924</v>
      </c>
    </row>
    <row r="38" spans="1:82" s="61" customFormat="1" x14ac:dyDescent="0.25">
      <c r="A38" s="51" t="s">
        <v>118</v>
      </c>
      <c r="B38" s="52" t="s">
        <v>119</v>
      </c>
      <c r="C38" s="51"/>
      <c r="D38" s="52"/>
      <c r="E38" s="53"/>
      <c r="F38" s="52"/>
      <c r="G38" s="54"/>
      <c r="H38" s="55"/>
      <c r="I38" s="52"/>
      <c r="J38" s="53"/>
      <c r="K38" s="52"/>
      <c r="L38" s="54"/>
      <c r="M38" s="55"/>
      <c r="N38" s="52"/>
      <c r="O38" s="53"/>
      <c r="P38" s="52"/>
      <c r="Q38" s="54"/>
      <c r="R38" s="51"/>
      <c r="S38" s="52"/>
      <c r="T38" s="53"/>
      <c r="U38" s="52"/>
      <c r="V38" s="54"/>
      <c r="W38" s="51"/>
      <c r="X38" s="52"/>
      <c r="Y38" s="53"/>
      <c r="Z38" s="52"/>
      <c r="AA38" s="54"/>
      <c r="AB38" s="51"/>
      <c r="AC38" s="52"/>
      <c r="AD38" s="53"/>
      <c r="AE38" s="52"/>
      <c r="AF38" s="54"/>
      <c r="AG38" s="51"/>
      <c r="AH38" s="52"/>
      <c r="AI38" s="53"/>
      <c r="AJ38" s="52"/>
      <c r="AK38" s="54"/>
      <c r="AL38" s="51"/>
      <c r="AM38" s="52"/>
      <c r="AN38" s="53"/>
      <c r="AO38" s="52"/>
      <c r="AP38" s="54"/>
      <c r="AQ38" s="51"/>
      <c r="AR38" s="52"/>
      <c r="AS38" s="53"/>
      <c r="AT38" s="52"/>
      <c r="AU38" s="54"/>
      <c r="AV38" s="51"/>
      <c r="AW38" s="52"/>
      <c r="AX38" s="53"/>
      <c r="AY38" s="52"/>
      <c r="AZ38" s="54"/>
      <c r="BA38" s="51"/>
      <c r="BB38" s="52"/>
      <c r="BC38" s="53"/>
      <c r="BD38" s="52"/>
      <c r="BE38" s="54"/>
      <c r="BF38" s="51"/>
      <c r="BG38" s="52"/>
      <c r="BH38" s="53"/>
      <c r="BI38" s="52"/>
      <c r="BJ38" s="54"/>
      <c r="BK38" s="51"/>
      <c r="BL38" s="52"/>
      <c r="BM38" s="53"/>
      <c r="BN38" s="52"/>
      <c r="BO38" s="54"/>
      <c r="BP38" s="51"/>
      <c r="BQ38" s="52"/>
      <c r="BR38" s="53"/>
      <c r="BS38" s="52"/>
      <c r="BT38" s="54"/>
      <c r="BU38" s="51">
        <v>1</v>
      </c>
      <c r="BV38" s="52">
        <v>1</v>
      </c>
      <c r="BW38" s="53">
        <f t="shared" ref="BW38" si="60">BV38/BU38</f>
        <v>1</v>
      </c>
      <c r="BX38" s="52">
        <f t="shared" ref="BX38" si="61">BU38-BV38</f>
        <v>0</v>
      </c>
      <c r="BY38" s="54">
        <f t="shared" ref="BY38" si="62">BX38/BU38</f>
        <v>0</v>
      </c>
      <c r="BZ38" s="75">
        <f t="shared" si="13"/>
        <v>1</v>
      </c>
      <c r="CA38" s="75">
        <f t="shared" si="14"/>
        <v>1</v>
      </c>
      <c r="CB38" s="56">
        <f t="shared" ref="CB38" si="63">CA38/BZ38</f>
        <v>1</v>
      </c>
      <c r="CC38" s="75">
        <f t="shared" si="16"/>
        <v>0</v>
      </c>
      <c r="CD38" s="57">
        <f t="shared" ref="CD38" si="64">CC38/BZ38</f>
        <v>0</v>
      </c>
    </row>
    <row r="39" spans="1:82" s="2" customFormat="1" x14ac:dyDescent="0.25">
      <c r="A39" s="27" t="s">
        <v>62</v>
      </c>
      <c r="B39" s="4" t="s">
        <v>63</v>
      </c>
      <c r="C39" s="27"/>
      <c r="D39" s="4"/>
      <c r="E39" s="5"/>
      <c r="F39" s="4"/>
      <c r="G39" s="28"/>
      <c r="H39" s="29"/>
      <c r="I39" s="4"/>
      <c r="J39" s="5"/>
      <c r="K39" s="4"/>
      <c r="L39" s="28"/>
      <c r="M39" s="29"/>
      <c r="N39" s="4"/>
      <c r="O39" s="5"/>
      <c r="P39" s="4"/>
      <c r="Q39" s="28"/>
      <c r="R39" s="27">
        <f>S39+U39</f>
        <v>2</v>
      </c>
      <c r="S39" s="4">
        <v>2</v>
      </c>
      <c r="T39" s="5">
        <f t="shared" si="9"/>
        <v>1</v>
      </c>
      <c r="U39" s="4"/>
      <c r="V39" s="28"/>
      <c r="W39" s="27">
        <f t="shared" si="45"/>
        <v>2</v>
      </c>
      <c r="X39" s="4">
        <v>2</v>
      </c>
      <c r="Y39" s="5">
        <f t="shared" si="10"/>
        <v>1</v>
      </c>
      <c r="Z39" s="4"/>
      <c r="AA39" s="28">
        <f t="shared" si="48"/>
        <v>0</v>
      </c>
      <c r="AB39" s="27">
        <v>2</v>
      </c>
      <c r="AC39" s="4">
        <v>2</v>
      </c>
      <c r="AD39" s="5">
        <f t="shared" si="35"/>
        <v>1</v>
      </c>
      <c r="AE39" s="4"/>
      <c r="AF39" s="28"/>
      <c r="AG39" s="27">
        <v>3</v>
      </c>
      <c r="AH39" s="4">
        <v>2</v>
      </c>
      <c r="AI39" s="5">
        <f t="shared" si="53"/>
        <v>0.66666666666666663</v>
      </c>
      <c r="AJ39" s="4">
        <v>1</v>
      </c>
      <c r="AK39" s="28">
        <f t="shared" si="54"/>
        <v>0.33333333333333331</v>
      </c>
      <c r="AL39" s="27"/>
      <c r="AM39" s="4"/>
      <c r="AN39" s="5"/>
      <c r="AO39" s="4"/>
      <c r="AP39" s="28"/>
      <c r="AQ39" s="27"/>
      <c r="AR39" s="4"/>
      <c r="AS39" s="5"/>
      <c r="AT39" s="4"/>
      <c r="AU39" s="28"/>
      <c r="AV39" s="27">
        <v>2</v>
      </c>
      <c r="AW39" s="4">
        <v>0</v>
      </c>
      <c r="AX39" s="5">
        <f>AW39/AV39</f>
        <v>0</v>
      </c>
      <c r="AY39" s="4">
        <f>AV39-AW39</f>
        <v>2</v>
      </c>
      <c r="AZ39" s="28">
        <f>AY39/AV39</f>
        <v>1</v>
      </c>
      <c r="BA39" s="27">
        <v>1</v>
      </c>
      <c r="BB39" s="4"/>
      <c r="BC39" s="5">
        <f>BB39/BA39</f>
        <v>0</v>
      </c>
      <c r="BD39" s="4">
        <f>BA39-BB39</f>
        <v>1</v>
      </c>
      <c r="BE39" s="28">
        <f>BD39/BA39</f>
        <v>1</v>
      </c>
      <c r="BF39" s="27">
        <v>1</v>
      </c>
      <c r="BG39" s="4">
        <v>1</v>
      </c>
      <c r="BH39" s="5">
        <f>BG39/BF39</f>
        <v>1</v>
      </c>
      <c r="BI39" s="4"/>
      <c r="BJ39" s="28"/>
      <c r="BK39" s="27"/>
      <c r="BL39" s="4"/>
      <c r="BM39" s="5"/>
      <c r="BN39" s="4"/>
      <c r="BO39" s="28"/>
      <c r="BP39" s="27">
        <v>1</v>
      </c>
      <c r="BQ39" s="4"/>
      <c r="BR39" s="5">
        <f t="shared" si="49"/>
        <v>0</v>
      </c>
      <c r="BS39" s="4">
        <f t="shared" si="50"/>
        <v>1</v>
      </c>
      <c r="BT39" s="28">
        <f t="shared" si="51"/>
        <v>1</v>
      </c>
      <c r="BU39" s="27"/>
      <c r="BV39" s="4"/>
      <c r="BW39" s="5"/>
      <c r="BX39" s="4"/>
      <c r="BY39" s="28"/>
      <c r="BZ39" s="75">
        <f t="shared" si="13"/>
        <v>10</v>
      </c>
      <c r="CA39" s="75">
        <f t="shared" si="14"/>
        <v>5</v>
      </c>
      <c r="CB39" s="56">
        <f t="shared" si="15"/>
        <v>0.5</v>
      </c>
      <c r="CC39" s="75">
        <f t="shared" si="16"/>
        <v>5</v>
      </c>
      <c r="CD39" s="57">
        <f t="shared" si="17"/>
        <v>0.5</v>
      </c>
    </row>
    <row r="40" spans="1:82" s="61" customFormat="1" x14ac:dyDescent="0.25">
      <c r="A40" s="51" t="s">
        <v>64</v>
      </c>
      <c r="B40" s="52" t="s">
        <v>65</v>
      </c>
      <c r="C40" s="51">
        <f t="shared" si="2"/>
        <v>8</v>
      </c>
      <c r="D40" s="52">
        <v>3</v>
      </c>
      <c r="E40" s="53">
        <f t="shared" si="3"/>
        <v>0.375</v>
      </c>
      <c r="F40" s="52">
        <v>5</v>
      </c>
      <c r="G40" s="54">
        <f t="shared" si="4"/>
        <v>0.625</v>
      </c>
      <c r="H40" s="55">
        <f t="shared" si="5"/>
        <v>4</v>
      </c>
      <c r="I40" s="52">
        <v>2</v>
      </c>
      <c r="J40" s="53">
        <f t="shared" si="6"/>
        <v>0.5</v>
      </c>
      <c r="K40" s="52">
        <v>2</v>
      </c>
      <c r="L40" s="54">
        <f t="shared" si="7"/>
        <v>0.5</v>
      </c>
      <c r="M40" s="55">
        <f>N40+P40</f>
        <v>2</v>
      </c>
      <c r="N40" s="52">
        <v>2</v>
      </c>
      <c r="O40" s="53">
        <f t="shared" si="8"/>
        <v>1</v>
      </c>
      <c r="P40" s="52"/>
      <c r="Q40" s="54"/>
      <c r="R40" s="51">
        <f>S40+U40</f>
        <v>6</v>
      </c>
      <c r="S40" s="52">
        <v>6</v>
      </c>
      <c r="T40" s="53">
        <f t="shared" si="9"/>
        <v>1</v>
      </c>
      <c r="U40" s="52"/>
      <c r="V40" s="54"/>
      <c r="W40" s="51">
        <f t="shared" si="45"/>
        <v>6</v>
      </c>
      <c r="X40" s="52">
        <v>4</v>
      </c>
      <c r="Y40" s="53">
        <f t="shared" si="10"/>
        <v>0.66666666666666663</v>
      </c>
      <c r="Z40" s="52">
        <v>2</v>
      </c>
      <c r="AA40" s="54">
        <f t="shared" si="48"/>
        <v>0.33333333333333331</v>
      </c>
      <c r="AB40" s="51">
        <v>3</v>
      </c>
      <c r="AC40" s="52">
        <v>3</v>
      </c>
      <c r="AD40" s="53">
        <f t="shared" si="35"/>
        <v>1</v>
      </c>
      <c r="AE40" s="52"/>
      <c r="AF40" s="54"/>
      <c r="AG40" s="51">
        <v>9</v>
      </c>
      <c r="AH40" s="52">
        <v>5</v>
      </c>
      <c r="AI40" s="53">
        <f t="shared" si="53"/>
        <v>0.55555555555555558</v>
      </c>
      <c r="AJ40" s="52">
        <v>4</v>
      </c>
      <c r="AK40" s="54">
        <f t="shared" si="54"/>
        <v>0.44444444444444442</v>
      </c>
      <c r="AL40" s="51">
        <v>13</v>
      </c>
      <c r="AM40" s="52">
        <v>9</v>
      </c>
      <c r="AN40" s="53">
        <f t="shared" si="55"/>
        <v>0.69230769230769229</v>
      </c>
      <c r="AO40" s="52">
        <f t="shared" si="1"/>
        <v>4</v>
      </c>
      <c r="AP40" s="54">
        <f t="shared" si="56"/>
        <v>0.30769230769230771</v>
      </c>
      <c r="AQ40" s="51">
        <v>11</v>
      </c>
      <c r="AR40" s="52">
        <v>7</v>
      </c>
      <c r="AS40" s="53">
        <f t="shared" ref="AS40:AS55" si="65">AR40/AQ40</f>
        <v>0.63636363636363635</v>
      </c>
      <c r="AT40" s="52">
        <f t="shared" ref="AT40:AT56" si="66">AQ40-AR40</f>
        <v>4</v>
      </c>
      <c r="AU40" s="54">
        <f t="shared" ref="AU40:AU54" si="67">AT40/AQ40</f>
        <v>0.36363636363636365</v>
      </c>
      <c r="AV40" s="51">
        <v>13</v>
      </c>
      <c r="AW40" s="52">
        <v>10</v>
      </c>
      <c r="AX40" s="53">
        <f t="shared" ref="AX40:AX54" si="68">AW40/AV40</f>
        <v>0.76923076923076927</v>
      </c>
      <c r="AY40" s="52">
        <f t="shared" ref="AY40:AY56" si="69">AV40-AW40</f>
        <v>3</v>
      </c>
      <c r="AZ40" s="54">
        <f t="shared" ref="AZ40:AZ54" si="70">AY40/AV40</f>
        <v>0.23076923076923078</v>
      </c>
      <c r="BA40" s="51">
        <v>19</v>
      </c>
      <c r="BB40" s="52">
        <v>11</v>
      </c>
      <c r="BC40" s="53">
        <f t="shared" ref="BC40:BC55" si="71">BB40/BA40</f>
        <v>0.57894736842105265</v>
      </c>
      <c r="BD40" s="52">
        <f t="shared" ref="BD40:BD50" si="72">BA40-BB40</f>
        <v>8</v>
      </c>
      <c r="BE40" s="54">
        <f t="shared" ref="BE40:BE50" si="73">BD40/BA40</f>
        <v>0.42105263157894735</v>
      </c>
      <c r="BF40" s="51">
        <v>10</v>
      </c>
      <c r="BG40" s="52">
        <v>8</v>
      </c>
      <c r="BH40" s="53">
        <f t="shared" ref="BH40:BH54" si="74">BG40/BF40</f>
        <v>0.8</v>
      </c>
      <c r="BI40" s="52">
        <f>BF40-BG40</f>
        <v>2</v>
      </c>
      <c r="BJ40" s="54">
        <f>BI40/BF40</f>
        <v>0.2</v>
      </c>
      <c r="BK40" s="51">
        <v>10</v>
      </c>
      <c r="BL40" s="52">
        <v>9</v>
      </c>
      <c r="BM40" s="53">
        <f>BL40/BK40</f>
        <v>0.9</v>
      </c>
      <c r="BN40" s="52">
        <f>BK40-BL40</f>
        <v>1</v>
      </c>
      <c r="BO40" s="54">
        <f>BN40/BK40</f>
        <v>0.1</v>
      </c>
      <c r="BP40" s="51">
        <v>7</v>
      </c>
      <c r="BQ40" s="52">
        <v>4</v>
      </c>
      <c r="BR40" s="53">
        <f t="shared" si="49"/>
        <v>0.5714285714285714</v>
      </c>
      <c r="BS40" s="52">
        <f t="shared" si="50"/>
        <v>3</v>
      </c>
      <c r="BT40" s="54">
        <f t="shared" si="51"/>
        <v>0.42857142857142855</v>
      </c>
      <c r="BU40" s="51">
        <v>15</v>
      </c>
      <c r="BV40" s="52">
        <v>12</v>
      </c>
      <c r="BW40" s="53">
        <f t="shared" si="57"/>
        <v>0.8</v>
      </c>
      <c r="BX40" s="52">
        <f t="shared" si="58"/>
        <v>3</v>
      </c>
      <c r="BY40" s="54">
        <f t="shared" si="59"/>
        <v>0.2</v>
      </c>
      <c r="BZ40" s="75">
        <f t="shared" si="13"/>
        <v>110</v>
      </c>
      <c r="CA40" s="75">
        <f t="shared" si="14"/>
        <v>78</v>
      </c>
      <c r="CB40" s="56">
        <f t="shared" si="15"/>
        <v>0.70909090909090911</v>
      </c>
      <c r="CC40" s="75">
        <f t="shared" si="16"/>
        <v>32</v>
      </c>
      <c r="CD40" s="57">
        <f t="shared" si="17"/>
        <v>0.29090909090909089</v>
      </c>
    </row>
    <row r="41" spans="1:82" s="2" customFormat="1" x14ac:dyDescent="0.25">
      <c r="A41" s="27" t="s">
        <v>120</v>
      </c>
      <c r="B41" s="4" t="s">
        <v>121</v>
      </c>
      <c r="C41" s="27"/>
      <c r="D41" s="4"/>
      <c r="E41" s="5"/>
      <c r="F41" s="4"/>
      <c r="G41" s="28"/>
      <c r="H41" s="29"/>
      <c r="I41" s="4"/>
      <c r="J41" s="5"/>
      <c r="K41" s="4"/>
      <c r="L41" s="28"/>
      <c r="M41" s="29"/>
      <c r="N41" s="4"/>
      <c r="O41" s="5"/>
      <c r="P41" s="4"/>
      <c r="Q41" s="28"/>
      <c r="R41" s="27"/>
      <c r="S41" s="4"/>
      <c r="T41" s="5"/>
      <c r="U41" s="4"/>
      <c r="V41" s="28"/>
      <c r="W41" s="27"/>
      <c r="X41" s="4"/>
      <c r="Y41" s="5"/>
      <c r="Z41" s="4"/>
      <c r="AA41" s="28"/>
      <c r="AB41" s="27"/>
      <c r="AC41" s="4"/>
      <c r="AD41" s="5"/>
      <c r="AE41" s="4"/>
      <c r="AF41" s="28"/>
      <c r="AG41" s="27"/>
      <c r="AH41" s="4"/>
      <c r="AI41" s="5"/>
      <c r="AJ41" s="4"/>
      <c r="AK41" s="28"/>
      <c r="AL41" s="27"/>
      <c r="AM41" s="4"/>
      <c r="AN41" s="5"/>
      <c r="AO41" s="4"/>
      <c r="AP41" s="28"/>
      <c r="AQ41" s="27"/>
      <c r="AR41" s="4"/>
      <c r="AS41" s="5"/>
      <c r="AT41" s="4"/>
      <c r="AU41" s="28"/>
      <c r="AV41" s="27"/>
      <c r="AW41" s="4"/>
      <c r="AX41" s="5"/>
      <c r="AY41" s="4"/>
      <c r="AZ41" s="28"/>
      <c r="BA41" s="27"/>
      <c r="BB41" s="4"/>
      <c r="BC41" s="5"/>
      <c r="BD41" s="4"/>
      <c r="BE41" s="28"/>
      <c r="BF41" s="27"/>
      <c r="BG41" s="4"/>
      <c r="BH41" s="5"/>
      <c r="BI41" s="4"/>
      <c r="BJ41" s="28"/>
      <c r="BK41" s="27"/>
      <c r="BL41" s="4"/>
      <c r="BM41" s="5"/>
      <c r="BN41" s="4"/>
      <c r="BO41" s="28"/>
      <c r="BP41" s="27"/>
      <c r="BQ41" s="4"/>
      <c r="BR41" s="5"/>
      <c r="BS41" s="4"/>
      <c r="BT41" s="28"/>
      <c r="BU41" s="27">
        <v>1</v>
      </c>
      <c r="BV41" s="4">
        <v>1</v>
      </c>
      <c r="BW41" s="5">
        <f t="shared" si="57"/>
        <v>1</v>
      </c>
      <c r="BX41" s="4">
        <f t="shared" si="58"/>
        <v>0</v>
      </c>
      <c r="BY41" s="28">
        <f t="shared" si="59"/>
        <v>0</v>
      </c>
      <c r="BZ41" s="75">
        <f t="shared" si="13"/>
        <v>1</v>
      </c>
      <c r="CA41" s="75">
        <f t="shared" si="14"/>
        <v>1</v>
      </c>
      <c r="CB41" s="56">
        <f t="shared" ref="CB41" si="75">CA41/BZ41</f>
        <v>1</v>
      </c>
      <c r="CC41" s="75">
        <f t="shared" si="16"/>
        <v>0</v>
      </c>
      <c r="CD41" s="57">
        <f t="shared" ref="CD41" si="76">CC41/BZ41</f>
        <v>0</v>
      </c>
    </row>
    <row r="42" spans="1:82" s="61" customFormat="1" x14ac:dyDescent="0.25">
      <c r="A42" s="51" t="s">
        <v>66</v>
      </c>
      <c r="B42" s="52" t="s">
        <v>67</v>
      </c>
      <c r="C42" s="51">
        <f t="shared" si="2"/>
        <v>2</v>
      </c>
      <c r="D42" s="52">
        <v>2</v>
      </c>
      <c r="E42" s="53">
        <f t="shared" si="3"/>
        <v>1</v>
      </c>
      <c r="F42" s="52"/>
      <c r="G42" s="54">
        <f t="shared" si="4"/>
        <v>0</v>
      </c>
      <c r="H42" s="55">
        <f t="shared" si="5"/>
        <v>4</v>
      </c>
      <c r="I42" s="52">
        <v>3</v>
      </c>
      <c r="J42" s="53">
        <f t="shared" si="6"/>
        <v>0.75</v>
      </c>
      <c r="K42" s="52">
        <v>1</v>
      </c>
      <c r="L42" s="54">
        <f t="shared" si="7"/>
        <v>0.25</v>
      </c>
      <c r="M42" s="55">
        <f>N42+P42</f>
        <v>6</v>
      </c>
      <c r="N42" s="52">
        <v>6</v>
      </c>
      <c r="O42" s="53">
        <f t="shared" si="8"/>
        <v>1</v>
      </c>
      <c r="P42" s="52"/>
      <c r="Q42" s="54"/>
      <c r="R42" s="51">
        <f>S42+U42</f>
        <v>6</v>
      </c>
      <c r="S42" s="52">
        <v>5</v>
      </c>
      <c r="T42" s="53">
        <f t="shared" si="9"/>
        <v>0.83333333333333337</v>
      </c>
      <c r="U42" s="52">
        <v>1</v>
      </c>
      <c r="V42" s="54">
        <f>U42/R42</f>
        <v>0.16666666666666666</v>
      </c>
      <c r="W42" s="51">
        <f t="shared" si="45"/>
        <v>6</v>
      </c>
      <c r="X42" s="52">
        <v>5</v>
      </c>
      <c r="Y42" s="53">
        <f t="shared" si="10"/>
        <v>0.83333333333333337</v>
      </c>
      <c r="Z42" s="52">
        <v>1</v>
      </c>
      <c r="AA42" s="54">
        <f t="shared" si="48"/>
        <v>0.16666666666666666</v>
      </c>
      <c r="AB42" s="51">
        <v>8</v>
      </c>
      <c r="AC42" s="52">
        <v>6</v>
      </c>
      <c r="AD42" s="53">
        <f t="shared" si="35"/>
        <v>0.75</v>
      </c>
      <c r="AE42" s="52">
        <v>2</v>
      </c>
      <c r="AF42" s="54">
        <f t="shared" si="36"/>
        <v>0.25</v>
      </c>
      <c r="AG42" s="51">
        <v>10</v>
      </c>
      <c r="AH42" s="52">
        <v>7</v>
      </c>
      <c r="AI42" s="53">
        <f t="shared" si="53"/>
        <v>0.7</v>
      </c>
      <c r="AJ42" s="52">
        <v>3</v>
      </c>
      <c r="AK42" s="54">
        <f t="shared" si="54"/>
        <v>0.3</v>
      </c>
      <c r="AL42" s="51">
        <v>10</v>
      </c>
      <c r="AM42" s="52">
        <v>10</v>
      </c>
      <c r="AN42" s="53">
        <f t="shared" si="55"/>
        <v>1</v>
      </c>
      <c r="AO42" s="52"/>
      <c r="AP42" s="54"/>
      <c r="AQ42" s="51">
        <v>11</v>
      </c>
      <c r="AR42" s="52">
        <v>7</v>
      </c>
      <c r="AS42" s="53">
        <f t="shared" si="65"/>
        <v>0.63636363636363635</v>
      </c>
      <c r="AT42" s="52">
        <f t="shared" si="66"/>
        <v>4</v>
      </c>
      <c r="AU42" s="54">
        <f t="shared" si="67"/>
        <v>0.36363636363636365</v>
      </c>
      <c r="AV42" s="51">
        <v>7</v>
      </c>
      <c r="AW42" s="52">
        <v>5</v>
      </c>
      <c r="AX42" s="53">
        <f t="shared" si="68"/>
        <v>0.7142857142857143</v>
      </c>
      <c r="AY42" s="52">
        <f t="shared" si="69"/>
        <v>2</v>
      </c>
      <c r="AZ42" s="54">
        <f t="shared" si="70"/>
        <v>0.2857142857142857</v>
      </c>
      <c r="BA42" s="51">
        <v>6</v>
      </c>
      <c r="BB42" s="52">
        <v>3</v>
      </c>
      <c r="BC42" s="53">
        <f t="shared" si="71"/>
        <v>0.5</v>
      </c>
      <c r="BD42" s="52">
        <f t="shared" si="72"/>
        <v>3</v>
      </c>
      <c r="BE42" s="54">
        <f t="shared" si="73"/>
        <v>0.5</v>
      </c>
      <c r="BF42" s="51">
        <v>10</v>
      </c>
      <c r="BG42" s="52">
        <v>6</v>
      </c>
      <c r="BH42" s="53">
        <f t="shared" si="74"/>
        <v>0.6</v>
      </c>
      <c r="BI42" s="52">
        <f>BF42-BG42</f>
        <v>4</v>
      </c>
      <c r="BJ42" s="54">
        <f>BI42/BF42</f>
        <v>0.4</v>
      </c>
      <c r="BK42" s="51">
        <v>9</v>
      </c>
      <c r="BL42" s="52">
        <v>4</v>
      </c>
      <c r="BM42" s="53">
        <f>BL42/BK42</f>
        <v>0.44444444444444442</v>
      </c>
      <c r="BN42" s="52">
        <f>BK42-BL42</f>
        <v>5</v>
      </c>
      <c r="BO42" s="54">
        <f>BN42/BK42</f>
        <v>0.55555555555555558</v>
      </c>
      <c r="BP42" s="51">
        <v>14</v>
      </c>
      <c r="BQ42" s="52">
        <v>12</v>
      </c>
      <c r="BR42" s="53">
        <f t="shared" si="49"/>
        <v>0.8571428571428571</v>
      </c>
      <c r="BS42" s="52">
        <f t="shared" si="50"/>
        <v>2</v>
      </c>
      <c r="BT42" s="54">
        <f t="shared" si="51"/>
        <v>0.14285714285714285</v>
      </c>
      <c r="BU42" s="51">
        <v>5</v>
      </c>
      <c r="BV42" s="52">
        <v>5</v>
      </c>
      <c r="BW42" s="53">
        <f t="shared" si="57"/>
        <v>1</v>
      </c>
      <c r="BX42" s="52">
        <f t="shared" si="58"/>
        <v>0</v>
      </c>
      <c r="BY42" s="54">
        <f t="shared" si="59"/>
        <v>0</v>
      </c>
      <c r="BZ42" s="75">
        <f t="shared" si="13"/>
        <v>90</v>
      </c>
      <c r="CA42" s="75">
        <f t="shared" si="14"/>
        <v>65</v>
      </c>
      <c r="CB42" s="56">
        <f t="shared" si="15"/>
        <v>0.72222222222222221</v>
      </c>
      <c r="CC42" s="75">
        <f t="shared" si="16"/>
        <v>25</v>
      </c>
      <c r="CD42" s="57">
        <f t="shared" si="17"/>
        <v>0.27777777777777779</v>
      </c>
    </row>
    <row r="43" spans="1:82" s="2" customFormat="1" x14ac:dyDescent="0.25">
      <c r="A43" s="27" t="s">
        <v>122</v>
      </c>
      <c r="B43" s="4" t="s">
        <v>63</v>
      </c>
      <c r="C43" s="27"/>
      <c r="D43" s="4"/>
      <c r="E43" s="5"/>
      <c r="F43" s="4"/>
      <c r="G43" s="28"/>
      <c r="H43" s="29"/>
      <c r="I43" s="4"/>
      <c r="J43" s="5"/>
      <c r="K43" s="4"/>
      <c r="L43" s="28"/>
      <c r="M43" s="29"/>
      <c r="N43" s="4"/>
      <c r="O43" s="5"/>
      <c r="P43" s="4"/>
      <c r="Q43" s="28"/>
      <c r="R43" s="27"/>
      <c r="S43" s="4"/>
      <c r="T43" s="5"/>
      <c r="U43" s="4"/>
      <c r="V43" s="28"/>
      <c r="W43" s="27"/>
      <c r="X43" s="4"/>
      <c r="Y43" s="5"/>
      <c r="Z43" s="4"/>
      <c r="AA43" s="28"/>
      <c r="AB43" s="27"/>
      <c r="AC43" s="4"/>
      <c r="AD43" s="5"/>
      <c r="AE43" s="4"/>
      <c r="AF43" s="28"/>
      <c r="AG43" s="27"/>
      <c r="AH43" s="4"/>
      <c r="AI43" s="5"/>
      <c r="AJ43" s="4"/>
      <c r="AK43" s="28"/>
      <c r="AL43" s="27"/>
      <c r="AM43" s="4"/>
      <c r="AN43" s="5"/>
      <c r="AO43" s="4"/>
      <c r="AP43" s="28"/>
      <c r="AQ43" s="27"/>
      <c r="AR43" s="4"/>
      <c r="AS43" s="5"/>
      <c r="AT43" s="4"/>
      <c r="AU43" s="28"/>
      <c r="AV43" s="27"/>
      <c r="AW43" s="4"/>
      <c r="AX43" s="5"/>
      <c r="AY43" s="4"/>
      <c r="AZ43" s="28"/>
      <c r="BA43" s="27"/>
      <c r="BB43" s="4"/>
      <c r="BC43" s="5"/>
      <c r="BD43" s="4"/>
      <c r="BE43" s="28"/>
      <c r="BF43" s="27"/>
      <c r="BG43" s="4"/>
      <c r="BH43" s="5"/>
      <c r="BI43" s="4"/>
      <c r="BJ43" s="28"/>
      <c r="BK43" s="27"/>
      <c r="BL43" s="4"/>
      <c r="BM43" s="5"/>
      <c r="BN43" s="4"/>
      <c r="BO43" s="28"/>
      <c r="BP43" s="27"/>
      <c r="BQ43" s="4"/>
      <c r="BR43" s="5"/>
      <c r="BS43" s="4"/>
      <c r="BT43" s="28"/>
      <c r="BU43" s="27">
        <v>1</v>
      </c>
      <c r="BV43" s="4">
        <v>1</v>
      </c>
      <c r="BW43" s="5">
        <f t="shared" si="57"/>
        <v>1</v>
      </c>
      <c r="BX43" s="4">
        <f t="shared" si="58"/>
        <v>0</v>
      </c>
      <c r="BY43" s="28">
        <f t="shared" si="59"/>
        <v>0</v>
      </c>
      <c r="BZ43" s="75">
        <f t="shared" si="13"/>
        <v>1</v>
      </c>
      <c r="CA43" s="75">
        <f t="shared" si="14"/>
        <v>1</v>
      </c>
      <c r="CB43" s="56">
        <f t="shared" ref="CB43" si="77">CA43/BZ43</f>
        <v>1</v>
      </c>
      <c r="CC43" s="75">
        <f t="shared" si="16"/>
        <v>0</v>
      </c>
      <c r="CD43" s="57">
        <f t="shared" ref="CD43" si="78">CC43/BZ43</f>
        <v>0</v>
      </c>
    </row>
    <row r="44" spans="1:82" s="61" customFormat="1" x14ac:dyDescent="0.25">
      <c r="A44" s="51" t="s">
        <v>68</v>
      </c>
      <c r="B44" s="52" t="s">
        <v>69</v>
      </c>
      <c r="C44" s="51">
        <f t="shared" si="2"/>
        <v>5</v>
      </c>
      <c r="D44" s="52">
        <v>3</v>
      </c>
      <c r="E44" s="53">
        <f t="shared" si="3"/>
        <v>0.6</v>
      </c>
      <c r="F44" s="52">
        <v>2</v>
      </c>
      <c r="G44" s="54">
        <f t="shared" si="4"/>
        <v>0.4</v>
      </c>
      <c r="H44" s="55">
        <f t="shared" si="5"/>
        <v>8</v>
      </c>
      <c r="I44" s="52">
        <v>6</v>
      </c>
      <c r="J44" s="53">
        <f t="shared" si="6"/>
        <v>0.75</v>
      </c>
      <c r="K44" s="52">
        <v>2</v>
      </c>
      <c r="L44" s="54">
        <f t="shared" si="7"/>
        <v>0.25</v>
      </c>
      <c r="M44" s="55">
        <f>N44+P44</f>
        <v>7</v>
      </c>
      <c r="N44" s="52">
        <v>4</v>
      </c>
      <c r="O44" s="53">
        <f t="shared" si="8"/>
        <v>0.5714285714285714</v>
      </c>
      <c r="P44" s="52">
        <v>3</v>
      </c>
      <c r="Q44" s="54">
        <f>P44/M44</f>
        <v>0.42857142857142855</v>
      </c>
      <c r="R44" s="51">
        <f>S44+U44</f>
        <v>7</v>
      </c>
      <c r="S44" s="52">
        <v>3</v>
      </c>
      <c r="T44" s="53">
        <f t="shared" si="9"/>
        <v>0.42857142857142855</v>
      </c>
      <c r="U44" s="52">
        <v>4</v>
      </c>
      <c r="V44" s="54">
        <f>U44/R44</f>
        <v>0.5714285714285714</v>
      </c>
      <c r="W44" s="51">
        <f t="shared" si="45"/>
        <v>5</v>
      </c>
      <c r="X44" s="52">
        <v>4</v>
      </c>
      <c r="Y44" s="53">
        <f t="shared" si="10"/>
        <v>0.8</v>
      </c>
      <c r="Z44" s="52">
        <v>1</v>
      </c>
      <c r="AA44" s="54">
        <f t="shared" si="48"/>
        <v>0.2</v>
      </c>
      <c r="AB44" s="51">
        <v>8</v>
      </c>
      <c r="AC44" s="52">
        <v>6</v>
      </c>
      <c r="AD44" s="53">
        <f t="shared" si="35"/>
        <v>0.75</v>
      </c>
      <c r="AE44" s="52">
        <v>2</v>
      </c>
      <c r="AF44" s="54">
        <f t="shared" si="36"/>
        <v>0.25</v>
      </c>
      <c r="AG44" s="51">
        <v>6</v>
      </c>
      <c r="AH44" s="52">
        <v>3</v>
      </c>
      <c r="AI44" s="53">
        <f t="shared" si="53"/>
        <v>0.5</v>
      </c>
      <c r="AJ44" s="52">
        <v>3</v>
      </c>
      <c r="AK44" s="54">
        <f t="shared" si="54"/>
        <v>0.5</v>
      </c>
      <c r="AL44" s="51">
        <v>6</v>
      </c>
      <c r="AM44" s="52">
        <v>5</v>
      </c>
      <c r="AN44" s="53">
        <f t="shared" si="55"/>
        <v>0.83333333333333337</v>
      </c>
      <c r="AO44" s="52">
        <f t="shared" si="1"/>
        <v>1</v>
      </c>
      <c r="AP44" s="54">
        <f t="shared" si="56"/>
        <v>0.16666666666666666</v>
      </c>
      <c r="AQ44" s="51">
        <v>5</v>
      </c>
      <c r="AR44" s="52">
        <v>3</v>
      </c>
      <c r="AS44" s="53">
        <f t="shared" si="65"/>
        <v>0.6</v>
      </c>
      <c r="AT44" s="52">
        <f t="shared" si="66"/>
        <v>2</v>
      </c>
      <c r="AU44" s="54">
        <f t="shared" si="67"/>
        <v>0.4</v>
      </c>
      <c r="AV44" s="51">
        <v>6</v>
      </c>
      <c r="AW44" s="52">
        <v>1</v>
      </c>
      <c r="AX44" s="53">
        <f t="shared" si="68"/>
        <v>0.16666666666666666</v>
      </c>
      <c r="AY44" s="52">
        <f t="shared" si="69"/>
        <v>5</v>
      </c>
      <c r="AZ44" s="54">
        <f t="shared" si="70"/>
        <v>0.83333333333333337</v>
      </c>
      <c r="BA44" s="51">
        <v>1</v>
      </c>
      <c r="BB44" s="52">
        <v>1</v>
      </c>
      <c r="BC44" s="53">
        <f t="shared" si="71"/>
        <v>1</v>
      </c>
      <c r="BD44" s="52"/>
      <c r="BE44" s="54"/>
      <c r="BF44" s="51">
        <v>6</v>
      </c>
      <c r="BG44" s="52">
        <v>4</v>
      </c>
      <c r="BH44" s="53">
        <f t="shared" si="74"/>
        <v>0.66666666666666663</v>
      </c>
      <c r="BI44" s="52">
        <f>BF44-BG44</f>
        <v>2</v>
      </c>
      <c r="BJ44" s="54">
        <f>BI44/BF44</f>
        <v>0.33333333333333331</v>
      </c>
      <c r="BK44" s="51">
        <v>2</v>
      </c>
      <c r="BL44" s="52">
        <v>1</v>
      </c>
      <c r="BM44" s="53">
        <f>BL44/BK44</f>
        <v>0.5</v>
      </c>
      <c r="BN44" s="52">
        <f>BK44-BL44</f>
        <v>1</v>
      </c>
      <c r="BO44" s="54">
        <f>BN44/BK44</f>
        <v>0.5</v>
      </c>
      <c r="BP44" s="51">
        <v>4</v>
      </c>
      <c r="BQ44" s="52">
        <v>4</v>
      </c>
      <c r="BR44" s="53">
        <f t="shared" si="49"/>
        <v>1</v>
      </c>
      <c r="BS44" s="52">
        <f t="shared" si="50"/>
        <v>0</v>
      </c>
      <c r="BT44" s="54">
        <f t="shared" si="51"/>
        <v>0</v>
      </c>
      <c r="BU44" s="51">
        <v>3</v>
      </c>
      <c r="BV44" s="52">
        <v>2</v>
      </c>
      <c r="BW44" s="53">
        <f t="shared" si="57"/>
        <v>0.66666666666666663</v>
      </c>
      <c r="BX44" s="52">
        <f t="shared" si="58"/>
        <v>1</v>
      </c>
      <c r="BY44" s="54">
        <f t="shared" si="59"/>
        <v>0.33333333333333331</v>
      </c>
      <c r="BZ44" s="75">
        <f t="shared" si="13"/>
        <v>47</v>
      </c>
      <c r="CA44" s="75">
        <f t="shared" si="14"/>
        <v>30</v>
      </c>
      <c r="CB44" s="56">
        <f t="shared" si="15"/>
        <v>0.63829787234042556</v>
      </c>
      <c r="CC44" s="75">
        <f t="shared" si="16"/>
        <v>17</v>
      </c>
      <c r="CD44" s="57">
        <f t="shared" si="17"/>
        <v>0.36170212765957449</v>
      </c>
    </row>
    <row r="45" spans="1:82" s="2" customFormat="1" x14ac:dyDescent="0.25">
      <c r="A45" s="27" t="s">
        <v>70</v>
      </c>
      <c r="B45" s="4" t="s">
        <v>71</v>
      </c>
      <c r="C45" s="27"/>
      <c r="D45" s="4"/>
      <c r="E45" s="5"/>
      <c r="F45" s="4"/>
      <c r="G45" s="28"/>
      <c r="H45" s="29"/>
      <c r="I45" s="4"/>
      <c r="J45" s="5"/>
      <c r="K45" s="4"/>
      <c r="L45" s="28"/>
      <c r="M45" s="29"/>
      <c r="N45" s="4"/>
      <c r="O45" s="5"/>
      <c r="P45" s="4"/>
      <c r="Q45" s="28"/>
      <c r="R45" s="27"/>
      <c r="S45" s="4"/>
      <c r="T45" s="5"/>
      <c r="U45" s="4"/>
      <c r="V45" s="28"/>
      <c r="W45" s="27"/>
      <c r="X45" s="4"/>
      <c r="Y45" s="5"/>
      <c r="Z45" s="4"/>
      <c r="AA45" s="28"/>
      <c r="AB45" s="27">
        <v>1</v>
      </c>
      <c r="AC45" s="4">
        <v>1</v>
      </c>
      <c r="AD45" s="5">
        <f t="shared" si="35"/>
        <v>1</v>
      </c>
      <c r="AE45" s="4"/>
      <c r="AF45" s="28">
        <f t="shared" si="36"/>
        <v>0</v>
      </c>
      <c r="AG45" s="27">
        <v>2</v>
      </c>
      <c r="AH45" s="4">
        <v>1</v>
      </c>
      <c r="AI45" s="5">
        <f t="shared" si="53"/>
        <v>0.5</v>
      </c>
      <c r="AJ45" s="4">
        <v>1</v>
      </c>
      <c r="AK45" s="28">
        <f t="shared" si="54"/>
        <v>0.5</v>
      </c>
      <c r="AL45" s="27">
        <v>6</v>
      </c>
      <c r="AM45" s="4">
        <v>6</v>
      </c>
      <c r="AN45" s="5">
        <f t="shared" si="55"/>
        <v>1</v>
      </c>
      <c r="AO45" s="4"/>
      <c r="AP45" s="28"/>
      <c r="AQ45" s="27">
        <v>2</v>
      </c>
      <c r="AR45" s="4">
        <v>1</v>
      </c>
      <c r="AS45" s="5">
        <f t="shared" si="65"/>
        <v>0.5</v>
      </c>
      <c r="AT45" s="4">
        <f t="shared" si="66"/>
        <v>1</v>
      </c>
      <c r="AU45" s="28">
        <f t="shared" si="67"/>
        <v>0.5</v>
      </c>
      <c r="AV45" s="27">
        <v>7</v>
      </c>
      <c r="AW45" s="4">
        <v>6</v>
      </c>
      <c r="AX45" s="5">
        <f t="shared" si="68"/>
        <v>0.8571428571428571</v>
      </c>
      <c r="AY45" s="4">
        <f t="shared" si="69"/>
        <v>1</v>
      </c>
      <c r="AZ45" s="28">
        <f t="shared" si="70"/>
        <v>0.14285714285714285</v>
      </c>
      <c r="BA45" s="27">
        <v>4</v>
      </c>
      <c r="BB45" s="4">
        <v>3</v>
      </c>
      <c r="BC45" s="5">
        <f t="shared" si="71"/>
        <v>0.75</v>
      </c>
      <c r="BD45" s="4">
        <f t="shared" si="72"/>
        <v>1</v>
      </c>
      <c r="BE45" s="28">
        <f t="shared" si="73"/>
        <v>0.25</v>
      </c>
      <c r="BF45" s="27">
        <v>5</v>
      </c>
      <c r="BG45" s="4">
        <v>5</v>
      </c>
      <c r="BH45" s="5">
        <f t="shared" si="74"/>
        <v>1</v>
      </c>
      <c r="BI45" s="4"/>
      <c r="BJ45" s="28"/>
      <c r="BK45" s="27"/>
      <c r="BL45" s="4"/>
      <c r="BM45" s="5"/>
      <c r="BN45" s="4"/>
      <c r="BO45" s="28"/>
      <c r="BP45" s="27"/>
      <c r="BQ45" s="4"/>
      <c r="BR45" s="5"/>
      <c r="BS45" s="4"/>
      <c r="BT45" s="28"/>
      <c r="BU45" s="27"/>
      <c r="BV45" s="4"/>
      <c r="BW45" s="5"/>
      <c r="BX45" s="4"/>
      <c r="BY45" s="28"/>
      <c r="BZ45" s="75">
        <f t="shared" si="13"/>
        <v>27</v>
      </c>
      <c r="CA45" s="75">
        <f t="shared" si="14"/>
        <v>23</v>
      </c>
      <c r="CB45" s="56">
        <f t="shared" si="15"/>
        <v>0.85185185185185186</v>
      </c>
      <c r="CC45" s="75">
        <f t="shared" si="16"/>
        <v>4</v>
      </c>
      <c r="CD45" s="57">
        <f t="shared" si="17"/>
        <v>0.14814814814814814</v>
      </c>
    </row>
    <row r="46" spans="1:82" s="61" customFormat="1" x14ac:dyDescent="0.25">
      <c r="A46" s="51" t="s">
        <v>72</v>
      </c>
      <c r="B46" s="52" t="s">
        <v>73</v>
      </c>
      <c r="C46" s="51"/>
      <c r="D46" s="52"/>
      <c r="E46" s="53"/>
      <c r="F46" s="52"/>
      <c r="G46" s="54"/>
      <c r="H46" s="55"/>
      <c r="I46" s="52"/>
      <c r="J46" s="53"/>
      <c r="K46" s="52"/>
      <c r="L46" s="54"/>
      <c r="M46" s="55"/>
      <c r="N46" s="52"/>
      <c r="O46" s="53"/>
      <c r="P46" s="52"/>
      <c r="Q46" s="54"/>
      <c r="R46" s="51"/>
      <c r="S46" s="52"/>
      <c r="T46" s="53"/>
      <c r="U46" s="52"/>
      <c r="V46" s="54"/>
      <c r="W46" s="51"/>
      <c r="X46" s="52"/>
      <c r="Y46" s="53"/>
      <c r="Z46" s="52"/>
      <c r="AA46" s="54"/>
      <c r="AB46" s="51"/>
      <c r="AC46" s="52"/>
      <c r="AD46" s="53"/>
      <c r="AE46" s="52"/>
      <c r="AF46" s="54"/>
      <c r="AG46" s="51">
        <v>2</v>
      </c>
      <c r="AH46" s="52">
        <v>1</v>
      </c>
      <c r="AI46" s="53">
        <f t="shared" si="53"/>
        <v>0.5</v>
      </c>
      <c r="AJ46" s="52">
        <v>1</v>
      </c>
      <c r="AK46" s="54">
        <f t="shared" si="54"/>
        <v>0.5</v>
      </c>
      <c r="AL46" s="51">
        <v>7</v>
      </c>
      <c r="AM46" s="52">
        <v>4</v>
      </c>
      <c r="AN46" s="53">
        <f t="shared" si="55"/>
        <v>0.5714285714285714</v>
      </c>
      <c r="AO46" s="52">
        <f t="shared" si="1"/>
        <v>3</v>
      </c>
      <c r="AP46" s="54">
        <f t="shared" si="56"/>
        <v>0.42857142857142855</v>
      </c>
      <c r="AQ46" s="51">
        <v>2</v>
      </c>
      <c r="AR46" s="52">
        <v>1</v>
      </c>
      <c r="AS46" s="53">
        <f t="shared" si="65"/>
        <v>0.5</v>
      </c>
      <c r="AT46" s="52">
        <f t="shared" si="66"/>
        <v>1</v>
      </c>
      <c r="AU46" s="54">
        <f t="shared" si="67"/>
        <v>0.5</v>
      </c>
      <c r="AV46" s="51">
        <v>2</v>
      </c>
      <c r="AW46" s="52">
        <v>1</v>
      </c>
      <c r="AX46" s="53">
        <f t="shared" si="68"/>
        <v>0.5</v>
      </c>
      <c r="AY46" s="52">
        <f t="shared" si="69"/>
        <v>1</v>
      </c>
      <c r="AZ46" s="54">
        <f t="shared" si="70"/>
        <v>0.5</v>
      </c>
      <c r="BA46" s="51">
        <v>1</v>
      </c>
      <c r="BB46" s="52">
        <v>1</v>
      </c>
      <c r="BC46" s="53">
        <f t="shared" si="71"/>
        <v>1</v>
      </c>
      <c r="BD46" s="52"/>
      <c r="BE46" s="54"/>
      <c r="BF46" s="51">
        <v>10</v>
      </c>
      <c r="BG46" s="52">
        <v>5</v>
      </c>
      <c r="BH46" s="53">
        <f t="shared" si="74"/>
        <v>0.5</v>
      </c>
      <c r="BI46" s="52">
        <f>BF46-BG46</f>
        <v>5</v>
      </c>
      <c r="BJ46" s="54">
        <f>BI46/BF46</f>
        <v>0.5</v>
      </c>
      <c r="BK46" s="51">
        <v>8</v>
      </c>
      <c r="BL46" s="52">
        <v>5</v>
      </c>
      <c r="BM46" s="53">
        <f>BL46/BK46</f>
        <v>0.625</v>
      </c>
      <c r="BN46" s="52">
        <f>BK46-BL46</f>
        <v>3</v>
      </c>
      <c r="BO46" s="54">
        <f>BN46/BK46</f>
        <v>0.375</v>
      </c>
      <c r="BP46" s="51">
        <v>6</v>
      </c>
      <c r="BQ46" s="52">
        <v>6</v>
      </c>
      <c r="BR46" s="53">
        <f>BQ46/BP46</f>
        <v>1</v>
      </c>
      <c r="BS46" s="52">
        <f>BP46-BQ46</f>
        <v>0</v>
      </c>
      <c r="BT46" s="54">
        <f>BS46/BP46</f>
        <v>0</v>
      </c>
      <c r="BU46" s="51">
        <v>6</v>
      </c>
      <c r="BV46" s="52">
        <v>4</v>
      </c>
      <c r="BW46" s="53">
        <f t="shared" ref="BW46:BW51" si="79">BV46/BU46</f>
        <v>0.66666666666666663</v>
      </c>
      <c r="BX46" s="52">
        <f t="shared" ref="BX46:BX51" si="80">BU46-BV46</f>
        <v>2</v>
      </c>
      <c r="BY46" s="54">
        <f t="shared" ref="BY46:BY51" si="81">BX46/BU46</f>
        <v>0.33333333333333331</v>
      </c>
      <c r="BZ46" s="75">
        <f t="shared" si="13"/>
        <v>44</v>
      </c>
      <c r="CA46" s="75">
        <f t="shared" si="14"/>
        <v>28</v>
      </c>
      <c r="CB46" s="56">
        <f t="shared" si="15"/>
        <v>0.63636363636363635</v>
      </c>
      <c r="CC46" s="75">
        <f t="shared" si="16"/>
        <v>16</v>
      </c>
      <c r="CD46" s="57">
        <f t="shared" si="17"/>
        <v>0.36363636363636365</v>
      </c>
    </row>
    <row r="47" spans="1:82" s="2" customFormat="1" x14ac:dyDescent="0.25">
      <c r="A47" s="27" t="s">
        <v>74</v>
      </c>
      <c r="B47" s="4" t="s">
        <v>75</v>
      </c>
      <c r="C47" s="27">
        <f t="shared" si="2"/>
        <v>78</v>
      </c>
      <c r="D47" s="4">
        <v>63</v>
      </c>
      <c r="E47" s="5">
        <f t="shared" si="3"/>
        <v>0.80769230769230771</v>
      </c>
      <c r="F47" s="4">
        <v>15</v>
      </c>
      <c r="G47" s="28">
        <f t="shared" si="4"/>
        <v>0.19230769230769232</v>
      </c>
      <c r="H47" s="29">
        <f t="shared" si="5"/>
        <v>89</v>
      </c>
      <c r="I47" s="4">
        <v>75</v>
      </c>
      <c r="J47" s="5">
        <f t="shared" si="6"/>
        <v>0.84269662921348309</v>
      </c>
      <c r="K47" s="4">
        <v>14</v>
      </c>
      <c r="L47" s="28">
        <f t="shared" si="7"/>
        <v>0.15730337078651685</v>
      </c>
      <c r="M47" s="29">
        <f>N47+P47</f>
        <v>98</v>
      </c>
      <c r="N47" s="4">
        <v>69</v>
      </c>
      <c r="O47" s="5">
        <f t="shared" si="8"/>
        <v>0.70408163265306123</v>
      </c>
      <c r="P47" s="4">
        <v>29</v>
      </c>
      <c r="Q47" s="28">
        <f>P47/M47</f>
        <v>0.29591836734693877</v>
      </c>
      <c r="R47" s="27">
        <f>S47+U47</f>
        <v>100</v>
      </c>
      <c r="S47" s="4">
        <v>79</v>
      </c>
      <c r="T47" s="5">
        <f t="shared" si="9"/>
        <v>0.79</v>
      </c>
      <c r="U47" s="4">
        <v>21</v>
      </c>
      <c r="V47" s="28">
        <f>U47/R47</f>
        <v>0.21</v>
      </c>
      <c r="W47" s="27">
        <f t="shared" ref="W47:W56" si="82">X47+Z47</f>
        <v>97</v>
      </c>
      <c r="X47" s="4">
        <v>75</v>
      </c>
      <c r="Y47" s="5">
        <f t="shared" si="10"/>
        <v>0.77319587628865982</v>
      </c>
      <c r="Z47" s="4">
        <v>22</v>
      </c>
      <c r="AA47" s="28">
        <f t="shared" ref="AA47:AA57" si="83">Z47/W47</f>
        <v>0.22680412371134021</v>
      </c>
      <c r="AB47" s="27">
        <v>111</v>
      </c>
      <c r="AC47" s="4">
        <v>90</v>
      </c>
      <c r="AD47" s="5">
        <f t="shared" si="35"/>
        <v>0.81081081081081086</v>
      </c>
      <c r="AE47" s="4">
        <v>21</v>
      </c>
      <c r="AF47" s="28">
        <f t="shared" si="36"/>
        <v>0.1891891891891892</v>
      </c>
      <c r="AG47" s="27">
        <v>123</v>
      </c>
      <c r="AH47" s="4">
        <v>82</v>
      </c>
      <c r="AI47" s="5">
        <f t="shared" si="53"/>
        <v>0.66666666666666663</v>
      </c>
      <c r="AJ47" s="4">
        <v>41</v>
      </c>
      <c r="AK47" s="28">
        <f t="shared" si="54"/>
        <v>0.33333333333333331</v>
      </c>
      <c r="AL47" s="27">
        <v>128</v>
      </c>
      <c r="AM47" s="4">
        <v>104</v>
      </c>
      <c r="AN47" s="5">
        <f t="shared" si="55"/>
        <v>0.8125</v>
      </c>
      <c r="AO47" s="4">
        <f t="shared" si="1"/>
        <v>24</v>
      </c>
      <c r="AP47" s="28">
        <f t="shared" si="56"/>
        <v>0.1875</v>
      </c>
      <c r="AQ47" s="27">
        <v>153</v>
      </c>
      <c r="AR47" s="4">
        <v>116</v>
      </c>
      <c r="AS47" s="5">
        <f t="shared" si="65"/>
        <v>0.75816993464052285</v>
      </c>
      <c r="AT47" s="4">
        <f t="shared" si="66"/>
        <v>37</v>
      </c>
      <c r="AU47" s="28">
        <f t="shared" si="67"/>
        <v>0.24183006535947713</v>
      </c>
      <c r="AV47" s="27">
        <v>134</v>
      </c>
      <c r="AW47" s="4">
        <v>103</v>
      </c>
      <c r="AX47" s="5">
        <f t="shared" si="68"/>
        <v>0.76865671641791045</v>
      </c>
      <c r="AY47" s="4">
        <f t="shared" si="69"/>
        <v>31</v>
      </c>
      <c r="AZ47" s="28">
        <f t="shared" si="70"/>
        <v>0.23134328358208955</v>
      </c>
      <c r="BA47" s="27">
        <v>109</v>
      </c>
      <c r="BB47" s="4">
        <v>74</v>
      </c>
      <c r="BC47" s="5">
        <f t="shared" si="71"/>
        <v>0.67889908256880738</v>
      </c>
      <c r="BD47" s="4">
        <f t="shared" si="72"/>
        <v>35</v>
      </c>
      <c r="BE47" s="28">
        <f t="shared" si="73"/>
        <v>0.32110091743119268</v>
      </c>
      <c r="BF47" s="27">
        <v>139</v>
      </c>
      <c r="BG47" s="4">
        <v>103</v>
      </c>
      <c r="BH47" s="5">
        <f t="shared" si="74"/>
        <v>0.74100719424460426</v>
      </c>
      <c r="BI47" s="4">
        <f>BF47-BG47</f>
        <v>36</v>
      </c>
      <c r="BJ47" s="28">
        <f>BI47/BF47</f>
        <v>0.25899280575539568</v>
      </c>
      <c r="BK47" s="27">
        <v>125</v>
      </c>
      <c r="BL47" s="4">
        <v>90</v>
      </c>
      <c r="BM47" s="5">
        <f>BL47/BK47</f>
        <v>0.72</v>
      </c>
      <c r="BN47" s="4">
        <f>BK47-BL47</f>
        <v>35</v>
      </c>
      <c r="BO47" s="28">
        <f>BN47/BK47</f>
        <v>0.28000000000000003</v>
      </c>
      <c r="BP47" s="27">
        <v>130</v>
      </c>
      <c r="BQ47" s="4">
        <v>97</v>
      </c>
      <c r="BR47" s="5">
        <f>BQ47/BP47</f>
        <v>0.74615384615384617</v>
      </c>
      <c r="BS47" s="4">
        <f>BP47-BQ47</f>
        <v>33</v>
      </c>
      <c r="BT47" s="28">
        <f>BS47/BP47</f>
        <v>0.25384615384615383</v>
      </c>
      <c r="BU47" s="27">
        <v>157</v>
      </c>
      <c r="BV47" s="4">
        <v>128</v>
      </c>
      <c r="BW47" s="5">
        <f t="shared" si="79"/>
        <v>0.8152866242038217</v>
      </c>
      <c r="BX47" s="4">
        <f t="shared" si="80"/>
        <v>29</v>
      </c>
      <c r="BY47" s="28">
        <f t="shared" si="81"/>
        <v>0.18471337579617833</v>
      </c>
      <c r="BZ47" s="75">
        <f t="shared" si="13"/>
        <v>1309</v>
      </c>
      <c r="CA47" s="75">
        <f t="shared" si="14"/>
        <v>987</v>
      </c>
      <c r="CB47" s="56">
        <f t="shared" si="15"/>
        <v>0.75401069518716579</v>
      </c>
      <c r="CC47" s="75">
        <f t="shared" si="16"/>
        <v>322</v>
      </c>
      <c r="CD47" s="57">
        <f t="shared" si="17"/>
        <v>0.24598930481283424</v>
      </c>
    </row>
    <row r="48" spans="1:82" s="61" customFormat="1" x14ac:dyDescent="0.25">
      <c r="A48" s="51" t="s">
        <v>110</v>
      </c>
      <c r="B48" s="52" t="s">
        <v>111</v>
      </c>
      <c r="C48" s="51"/>
      <c r="D48" s="52"/>
      <c r="E48" s="53"/>
      <c r="F48" s="52"/>
      <c r="G48" s="54"/>
      <c r="H48" s="55"/>
      <c r="I48" s="52"/>
      <c r="J48" s="53"/>
      <c r="K48" s="52"/>
      <c r="L48" s="54"/>
      <c r="M48" s="55"/>
      <c r="N48" s="52"/>
      <c r="O48" s="53"/>
      <c r="P48" s="52"/>
      <c r="Q48" s="54"/>
      <c r="R48" s="51"/>
      <c r="S48" s="52"/>
      <c r="T48" s="53"/>
      <c r="U48" s="52"/>
      <c r="V48" s="54"/>
      <c r="W48" s="51"/>
      <c r="X48" s="52"/>
      <c r="Y48" s="53"/>
      <c r="Z48" s="52"/>
      <c r="AA48" s="54"/>
      <c r="AB48" s="51"/>
      <c r="AC48" s="52"/>
      <c r="AD48" s="53"/>
      <c r="AE48" s="52"/>
      <c r="AF48" s="54"/>
      <c r="AG48" s="51"/>
      <c r="AH48" s="52"/>
      <c r="AI48" s="53"/>
      <c r="AJ48" s="52"/>
      <c r="AK48" s="54"/>
      <c r="AL48" s="51"/>
      <c r="AM48" s="52"/>
      <c r="AN48" s="53"/>
      <c r="AO48" s="52"/>
      <c r="AP48" s="54"/>
      <c r="AQ48" s="51"/>
      <c r="AR48" s="52"/>
      <c r="AS48" s="53"/>
      <c r="AT48" s="52"/>
      <c r="AU48" s="54"/>
      <c r="AV48" s="51"/>
      <c r="AW48" s="52"/>
      <c r="AX48" s="53"/>
      <c r="AY48" s="52"/>
      <c r="AZ48" s="54"/>
      <c r="BA48" s="51"/>
      <c r="BB48" s="52"/>
      <c r="BC48" s="53"/>
      <c r="BD48" s="52"/>
      <c r="BE48" s="54"/>
      <c r="BF48" s="51"/>
      <c r="BG48" s="52"/>
      <c r="BH48" s="53"/>
      <c r="BI48" s="52"/>
      <c r="BJ48" s="54"/>
      <c r="BK48" s="51"/>
      <c r="BL48" s="52"/>
      <c r="BM48" s="53"/>
      <c r="BN48" s="52"/>
      <c r="BO48" s="54"/>
      <c r="BP48" s="51">
        <v>2</v>
      </c>
      <c r="BQ48" s="52">
        <v>2</v>
      </c>
      <c r="BR48" s="53">
        <f>BQ48/BP48</f>
        <v>1</v>
      </c>
      <c r="BS48" s="52">
        <f>BP48-BQ48</f>
        <v>0</v>
      </c>
      <c r="BT48" s="54">
        <f>BS48/BP48</f>
        <v>0</v>
      </c>
      <c r="BU48" s="51">
        <v>2</v>
      </c>
      <c r="BV48" s="52">
        <v>2</v>
      </c>
      <c r="BW48" s="53">
        <f t="shared" si="79"/>
        <v>1</v>
      </c>
      <c r="BX48" s="52">
        <f t="shared" si="80"/>
        <v>0</v>
      </c>
      <c r="BY48" s="54">
        <f t="shared" si="81"/>
        <v>0</v>
      </c>
      <c r="BZ48" s="75">
        <f t="shared" si="13"/>
        <v>4</v>
      </c>
      <c r="CA48" s="75">
        <f t="shared" si="14"/>
        <v>4</v>
      </c>
      <c r="CB48" s="56">
        <f t="shared" si="15"/>
        <v>1</v>
      </c>
      <c r="CC48" s="75">
        <f t="shared" si="16"/>
        <v>0</v>
      </c>
      <c r="CD48" s="57">
        <f t="shared" ref="CD48" si="84">CC48/BZ48</f>
        <v>0</v>
      </c>
    </row>
    <row r="49" spans="1:94" s="2" customFormat="1" x14ac:dyDescent="0.25">
      <c r="A49" s="27" t="s">
        <v>102</v>
      </c>
      <c r="B49" s="4" t="s">
        <v>103</v>
      </c>
      <c r="C49" s="27"/>
      <c r="D49" s="4"/>
      <c r="E49" s="5"/>
      <c r="F49" s="4"/>
      <c r="G49" s="28"/>
      <c r="H49" s="29"/>
      <c r="I49" s="4"/>
      <c r="J49" s="5"/>
      <c r="K49" s="4"/>
      <c r="L49" s="28"/>
      <c r="M49" s="29"/>
      <c r="N49" s="4"/>
      <c r="O49" s="5"/>
      <c r="P49" s="4"/>
      <c r="Q49" s="28"/>
      <c r="R49" s="27"/>
      <c r="S49" s="4"/>
      <c r="T49" s="5"/>
      <c r="U49" s="4"/>
      <c r="V49" s="28"/>
      <c r="W49" s="27"/>
      <c r="X49" s="4"/>
      <c r="Y49" s="5"/>
      <c r="Z49" s="4"/>
      <c r="AA49" s="28"/>
      <c r="AB49" s="27"/>
      <c r="AC49" s="4"/>
      <c r="AD49" s="5"/>
      <c r="AE49" s="4"/>
      <c r="AF49" s="28"/>
      <c r="AG49" s="27"/>
      <c r="AH49" s="4"/>
      <c r="AI49" s="5"/>
      <c r="AJ49" s="4"/>
      <c r="AK49" s="28"/>
      <c r="AL49" s="27"/>
      <c r="AM49" s="4"/>
      <c r="AN49" s="5"/>
      <c r="AO49" s="4"/>
      <c r="AP49" s="28"/>
      <c r="AQ49" s="27"/>
      <c r="AR49" s="4"/>
      <c r="AS49" s="5"/>
      <c r="AT49" s="4"/>
      <c r="AU49" s="28"/>
      <c r="AV49" s="27"/>
      <c r="AW49" s="4"/>
      <c r="AX49" s="5"/>
      <c r="AY49" s="4"/>
      <c r="AZ49" s="28"/>
      <c r="BA49" s="27"/>
      <c r="BB49" s="4"/>
      <c r="BC49" s="5"/>
      <c r="BD49" s="4"/>
      <c r="BE49" s="28"/>
      <c r="BF49" s="27"/>
      <c r="BG49" s="4"/>
      <c r="BH49" s="5"/>
      <c r="BI49" s="4"/>
      <c r="BJ49" s="28"/>
      <c r="BK49" s="27">
        <v>7</v>
      </c>
      <c r="BL49" s="4">
        <v>5</v>
      </c>
      <c r="BM49" s="5">
        <f>BL49/BK49</f>
        <v>0.7142857142857143</v>
      </c>
      <c r="BN49" s="4">
        <f>BK49-BL49</f>
        <v>2</v>
      </c>
      <c r="BO49" s="28">
        <f>BN49/BK49</f>
        <v>0.2857142857142857</v>
      </c>
      <c r="BP49" s="27"/>
      <c r="BQ49" s="4"/>
      <c r="BR49" s="5"/>
      <c r="BS49" s="4"/>
      <c r="BT49" s="28"/>
      <c r="BU49" s="27">
        <v>7</v>
      </c>
      <c r="BV49" s="4">
        <v>7</v>
      </c>
      <c r="BW49" s="5">
        <f t="shared" si="79"/>
        <v>1</v>
      </c>
      <c r="BX49" s="4">
        <f t="shared" si="80"/>
        <v>0</v>
      </c>
      <c r="BY49" s="28">
        <f t="shared" si="81"/>
        <v>0</v>
      </c>
      <c r="BZ49" s="75">
        <f>AB49+AG49+AL49+AQ49+AV49+BA49+BF49+BK49+BP49+BU49</f>
        <v>14</v>
      </c>
      <c r="CA49" s="75">
        <f t="shared" si="14"/>
        <v>12</v>
      </c>
      <c r="CB49" s="56">
        <f t="shared" si="15"/>
        <v>0.8571428571428571</v>
      </c>
      <c r="CC49" s="75">
        <f t="shared" si="16"/>
        <v>2</v>
      </c>
      <c r="CD49" s="57">
        <f t="shared" si="17"/>
        <v>0.14285714285714285</v>
      </c>
    </row>
    <row r="50" spans="1:94" s="61" customFormat="1" x14ac:dyDescent="0.25">
      <c r="A50" s="51" t="s">
        <v>76</v>
      </c>
      <c r="B50" s="52" t="s">
        <v>77</v>
      </c>
      <c r="C50" s="51">
        <f t="shared" si="2"/>
        <v>7</v>
      </c>
      <c r="D50" s="52">
        <v>4</v>
      </c>
      <c r="E50" s="53">
        <f t="shared" si="3"/>
        <v>0.5714285714285714</v>
      </c>
      <c r="F50" s="52">
        <v>3</v>
      </c>
      <c r="G50" s="54">
        <f t="shared" si="4"/>
        <v>0.42857142857142855</v>
      </c>
      <c r="H50" s="55">
        <f t="shared" si="5"/>
        <v>4</v>
      </c>
      <c r="I50" s="52">
        <v>4</v>
      </c>
      <c r="J50" s="53">
        <f t="shared" si="6"/>
        <v>1</v>
      </c>
      <c r="K50" s="52"/>
      <c r="L50" s="54">
        <f t="shared" si="7"/>
        <v>0</v>
      </c>
      <c r="M50" s="55">
        <f>N50+P50</f>
        <v>5</v>
      </c>
      <c r="N50" s="52">
        <v>3</v>
      </c>
      <c r="O50" s="53">
        <f t="shared" si="8"/>
        <v>0.6</v>
      </c>
      <c r="P50" s="52">
        <v>2</v>
      </c>
      <c r="Q50" s="54">
        <f>P50/M50</f>
        <v>0.4</v>
      </c>
      <c r="R50" s="51">
        <f>S50+U50</f>
        <v>7</v>
      </c>
      <c r="S50" s="52">
        <v>4</v>
      </c>
      <c r="T50" s="53">
        <f t="shared" si="9"/>
        <v>0.5714285714285714</v>
      </c>
      <c r="U50" s="52">
        <v>3</v>
      </c>
      <c r="V50" s="54">
        <f>U50/R50</f>
        <v>0.42857142857142855</v>
      </c>
      <c r="W50" s="51">
        <f t="shared" si="82"/>
        <v>8</v>
      </c>
      <c r="X50" s="52">
        <v>6</v>
      </c>
      <c r="Y50" s="53">
        <f t="shared" si="10"/>
        <v>0.75</v>
      </c>
      <c r="Z50" s="52">
        <v>2</v>
      </c>
      <c r="AA50" s="54">
        <f t="shared" si="83"/>
        <v>0.25</v>
      </c>
      <c r="AB50" s="51">
        <v>9</v>
      </c>
      <c r="AC50" s="52">
        <v>7</v>
      </c>
      <c r="AD50" s="53">
        <f t="shared" si="35"/>
        <v>0.77777777777777779</v>
      </c>
      <c r="AE50" s="52">
        <v>2</v>
      </c>
      <c r="AF50" s="54">
        <f t="shared" si="36"/>
        <v>0.22222222222222221</v>
      </c>
      <c r="AG50" s="51">
        <v>15</v>
      </c>
      <c r="AH50" s="52">
        <v>9</v>
      </c>
      <c r="AI50" s="53">
        <f t="shared" si="53"/>
        <v>0.6</v>
      </c>
      <c r="AJ50" s="52">
        <v>6</v>
      </c>
      <c r="AK50" s="54">
        <f t="shared" si="54"/>
        <v>0.4</v>
      </c>
      <c r="AL50" s="51">
        <v>7</v>
      </c>
      <c r="AM50" s="52">
        <v>7</v>
      </c>
      <c r="AN50" s="53">
        <f t="shared" si="55"/>
        <v>1</v>
      </c>
      <c r="AO50" s="52"/>
      <c r="AP50" s="54"/>
      <c r="AQ50" s="51">
        <v>12</v>
      </c>
      <c r="AR50" s="52">
        <v>7</v>
      </c>
      <c r="AS50" s="53">
        <f t="shared" si="65"/>
        <v>0.58333333333333337</v>
      </c>
      <c r="AT50" s="52">
        <f t="shared" si="66"/>
        <v>5</v>
      </c>
      <c r="AU50" s="54">
        <f t="shared" si="67"/>
        <v>0.41666666666666669</v>
      </c>
      <c r="AV50" s="51">
        <v>10</v>
      </c>
      <c r="AW50" s="52">
        <v>9</v>
      </c>
      <c r="AX50" s="53">
        <f t="shared" si="68"/>
        <v>0.9</v>
      </c>
      <c r="AY50" s="52">
        <f t="shared" si="69"/>
        <v>1</v>
      </c>
      <c r="AZ50" s="54">
        <f t="shared" si="70"/>
        <v>0.1</v>
      </c>
      <c r="BA50" s="51">
        <v>15</v>
      </c>
      <c r="BB50" s="52">
        <v>12</v>
      </c>
      <c r="BC50" s="53">
        <f t="shared" si="71"/>
        <v>0.8</v>
      </c>
      <c r="BD50" s="52">
        <f t="shared" si="72"/>
        <v>3</v>
      </c>
      <c r="BE50" s="54">
        <f t="shared" si="73"/>
        <v>0.2</v>
      </c>
      <c r="BF50" s="51">
        <v>12</v>
      </c>
      <c r="BG50" s="52">
        <v>10</v>
      </c>
      <c r="BH50" s="53">
        <f t="shared" si="74"/>
        <v>0.83333333333333337</v>
      </c>
      <c r="BI50" s="52">
        <f>BF50-BG50</f>
        <v>2</v>
      </c>
      <c r="BJ50" s="54">
        <f>BI50/BF50</f>
        <v>0.16666666666666666</v>
      </c>
      <c r="BK50" s="51">
        <v>10</v>
      </c>
      <c r="BL50" s="52">
        <v>6</v>
      </c>
      <c r="BM50" s="53">
        <f>BL50/BK50</f>
        <v>0.6</v>
      </c>
      <c r="BN50" s="52">
        <f>BK50-BL50</f>
        <v>4</v>
      </c>
      <c r="BO50" s="54">
        <f>BN50/BK50</f>
        <v>0.4</v>
      </c>
      <c r="BP50" s="51">
        <v>6</v>
      </c>
      <c r="BQ50" s="52">
        <v>5</v>
      </c>
      <c r="BR50" s="53">
        <f>BQ50/BP50</f>
        <v>0.83333333333333337</v>
      </c>
      <c r="BS50" s="52">
        <f>BP50-BQ50</f>
        <v>1</v>
      </c>
      <c r="BT50" s="54">
        <f>BS50/BP50</f>
        <v>0.16666666666666666</v>
      </c>
      <c r="BU50" s="51">
        <v>18</v>
      </c>
      <c r="BV50" s="52">
        <v>14</v>
      </c>
      <c r="BW50" s="53">
        <f t="shared" si="79"/>
        <v>0.77777777777777779</v>
      </c>
      <c r="BX50" s="52">
        <f t="shared" si="80"/>
        <v>4</v>
      </c>
      <c r="BY50" s="54">
        <f t="shared" si="81"/>
        <v>0.22222222222222221</v>
      </c>
      <c r="BZ50" s="75">
        <f t="shared" si="13"/>
        <v>114</v>
      </c>
      <c r="CA50" s="75">
        <f t="shared" si="14"/>
        <v>86</v>
      </c>
      <c r="CB50" s="56">
        <f t="shared" si="15"/>
        <v>0.75438596491228072</v>
      </c>
      <c r="CC50" s="75">
        <f t="shared" si="16"/>
        <v>28</v>
      </c>
      <c r="CD50" s="57">
        <f t="shared" si="17"/>
        <v>0.24561403508771928</v>
      </c>
    </row>
    <row r="51" spans="1:94" s="2" customFormat="1" x14ac:dyDescent="0.25">
      <c r="A51" s="27" t="s">
        <v>123</v>
      </c>
      <c r="B51" s="4" t="s">
        <v>124</v>
      </c>
      <c r="C51" s="27"/>
      <c r="D51" s="4"/>
      <c r="E51" s="5"/>
      <c r="F51" s="4"/>
      <c r="G51" s="28"/>
      <c r="H51" s="29"/>
      <c r="I51" s="4"/>
      <c r="J51" s="5"/>
      <c r="K51" s="4"/>
      <c r="L51" s="28"/>
      <c r="M51" s="29"/>
      <c r="N51" s="4"/>
      <c r="O51" s="5"/>
      <c r="P51" s="4"/>
      <c r="Q51" s="28"/>
      <c r="R51" s="27"/>
      <c r="S51" s="4"/>
      <c r="T51" s="5"/>
      <c r="U51" s="4"/>
      <c r="V51" s="28"/>
      <c r="W51" s="27"/>
      <c r="X51" s="4"/>
      <c r="Y51" s="5"/>
      <c r="Z51" s="4"/>
      <c r="AA51" s="28"/>
      <c r="AB51" s="27"/>
      <c r="AC51" s="4"/>
      <c r="AD51" s="5"/>
      <c r="AE51" s="4"/>
      <c r="AF51" s="28"/>
      <c r="AG51" s="27"/>
      <c r="AH51" s="4"/>
      <c r="AI51" s="5"/>
      <c r="AJ51" s="4"/>
      <c r="AK51" s="28"/>
      <c r="AL51" s="27"/>
      <c r="AM51" s="4"/>
      <c r="AN51" s="5"/>
      <c r="AO51" s="4"/>
      <c r="AP51" s="28"/>
      <c r="AQ51" s="27"/>
      <c r="AR51" s="4"/>
      <c r="AS51" s="5"/>
      <c r="AT51" s="4"/>
      <c r="AU51" s="28"/>
      <c r="AV51" s="27"/>
      <c r="AW51" s="4"/>
      <c r="AX51" s="5"/>
      <c r="AY51" s="4"/>
      <c r="AZ51" s="28"/>
      <c r="BA51" s="27"/>
      <c r="BB51" s="4"/>
      <c r="BC51" s="5"/>
      <c r="BD51" s="4"/>
      <c r="BE51" s="28"/>
      <c r="BF51" s="27"/>
      <c r="BG51" s="4"/>
      <c r="BH51" s="5"/>
      <c r="BI51" s="4"/>
      <c r="BJ51" s="28"/>
      <c r="BK51" s="27"/>
      <c r="BL51" s="4"/>
      <c r="BM51" s="5"/>
      <c r="BN51" s="4"/>
      <c r="BO51" s="28"/>
      <c r="BP51" s="27"/>
      <c r="BQ51" s="4"/>
      <c r="BR51" s="5"/>
      <c r="BS51" s="4"/>
      <c r="BT51" s="28"/>
      <c r="BU51" s="27">
        <v>1</v>
      </c>
      <c r="BV51" s="4">
        <v>0</v>
      </c>
      <c r="BW51" s="5">
        <f t="shared" si="79"/>
        <v>0</v>
      </c>
      <c r="BX51" s="4">
        <f t="shared" si="80"/>
        <v>1</v>
      </c>
      <c r="BY51" s="28">
        <f t="shared" si="81"/>
        <v>1</v>
      </c>
      <c r="BZ51" s="75">
        <f t="shared" si="13"/>
        <v>1</v>
      </c>
      <c r="CA51" s="75">
        <f t="shared" si="14"/>
        <v>0</v>
      </c>
      <c r="CB51" s="56">
        <f t="shared" ref="CB51" si="85">CA51/BZ51</f>
        <v>0</v>
      </c>
      <c r="CC51" s="75">
        <f t="shared" si="16"/>
        <v>1</v>
      </c>
      <c r="CD51" s="57">
        <f t="shared" ref="CD51" si="86">CC51/BZ51</f>
        <v>1</v>
      </c>
    </row>
    <row r="52" spans="1:94" s="61" customFormat="1" x14ac:dyDescent="0.25">
      <c r="A52" s="51" t="s">
        <v>97</v>
      </c>
      <c r="B52" s="52" t="s">
        <v>98</v>
      </c>
      <c r="C52" s="51"/>
      <c r="D52" s="52"/>
      <c r="E52" s="53"/>
      <c r="F52" s="52"/>
      <c r="G52" s="54"/>
      <c r="H52" s="55"/>
      <c r="I52" s="52"/>
      <c r="J52" s="53"/>
      <c r="K52" s="52"/>
      <c r="L52" s="54"/>
      <c r="M52" s="55"/>
      <c r="N52" s="52"/>
      <c r="O52" s="53"/>
      <c r="P52" s="52"/>
      <c r="Q52" s="54"/>
      <c r="R52" s="51"/>
      <c r="S52" s="52"/>
      <c r="T52" s="53"/>
      <c r="U52" s="52"/>
      <c r="V52" s="54"/>
      <c r="W52" s="51"/>
      <c r="X52" s="52"/>
      <c r="Y52" s="53"/>
      <c r="Z52" s="52"/>
      <c r="AA52" s="54"/>
      <c r="AB52" s="51"/>
      <c r="AC52" s="52"/>
      <c r="AD52" s="53"/>
      <c r="AE52" s="52"/>
      <c r="AF52" s="54"/>
      <c r="AG52" s="51"/>
      <c r="AH52" s="52"/>
      <c r="AI52" s="53"/>
      <c r="AJ52" s="52"/>
      <c r="AK52" s="54"/>
      <c r="AL52" s="51"/>
      <c r="AM52" s="52"/>
      <c r="AN52" s="53"/>
      <c r="AO52" s="52"/>
      <c r="AP52" s="54"/>
      <c r="AQ52" s="51"/>
      <c r="AR52" s="52"/>
      <c r="AS52" s="53"/>
      <c r="AT52" s="52"/>
      <c r="AU52" s="54"/>
      <c r="AV52" s="51"/>
      <c r="AW52" s="52"/>
      <c r="AX52" s="53"/>
      <c r="AY52" s="52"/>
      <c r="AZ52" s="54"/>
      <c r="BA52" s="51"/>
      <c r="BB52" s="52"/>
      <c r="BC52" s="53"/>
      <c r="BD52" s="52"/>
      <c r="BE52" s="54"/>
      <c r="BF52" s="51">
        <v>3</v>
      </c>
      <c r="BG52" s="52">
        <v>3</v>
      </c>
      <c r="BH52" s="53">
        <f t="shared" si="74"/>
        <v>1</v>
      </c>
      <c r="BI52" s="52"/>
      <c r="BJ52" s="54"/>
      <c r="BK52" s="51"/>
      <c r="BL52" s="52"/>
      <c r="BM52" s="53"/>
      <c r="BN52" s="52"/>
      <c r="BO52" s="54"/>
      <c r="BP52" s="51"/>
      <c r="BQ52" s="52"/>
      <c r="BR52" s="53"/>
      <c r="BS52" s="52"/>
      <c r="BT52" s="54"/>
      <c r="BU52" s="51"/>
      <c r="BV52" s="52"/>
      <c r="BW52" s="53"/>
      <c r="BX52" s="52"/>
      <c r="BY52" s="54"/>
      <c r="BZ52" s="75">
        <f t="shared" si="13"/>
        <v>3</v>
      </c>
      <c r="CA52" s="75">
        <f t="shared" si="14"/>
        <v>3</v>
      </c>
      <c r="CB52" s="56">
        <f t="shared" si="15"/>
        <v>1</v>
      </c>
      <c r="CC52" s="75">
        <f t="shared" si="16"/>
        <v>0</v>
      </c>
      <c r="CD52" s="57">
        <f t="shared" si="17"/>
        <v>0</v>
      </c>
    </row>
    <row r="53" spans="1:94" s="2" customFormat="1" x14ac:dyDescent="0.25">
      <c r="A53" s="27" t="s">
        <v>78</v>
      </c>
      <c r="B53" s="4" t="s">
        <v>79</v>
      </c>
      <c r="C53" s="27">
        <f t="shared" si="2"/>
        <v>2</v>
      </c>
      <c r="D53" s="4">
        <v>1</v>
      </c>
      <c r="E53" s="5">
        <f t="shared" si="3"/>
        <v>0.5</v>
      </c>
      <c r="F53" s="4">
        <v>1</v>
      </c>
      <c r="G53" s="28">
        <f t="shared" si="4"/>
        <v>0.5</v>
      </c>
      <c r="H53" s="29"/>
      <c r="I53" s="4"/>
      <c r="J53" s="5"/>
      <c r="K53" s="4"/>
      <c r="L53" s="28"/>
      <c r="M53" s="29">
        <f>N53+P53</f>
        <v>4</v>
      </c>
      <c r="N53" s="4">
        <v>2</v>
      </c>
      <c r="O53" s="5">
        <f t="shared" si="8"/>
        <v>0.5</v>
      </c>
      <c r="P53" s="4">
        <v>2</v>
      </c>
      <c r="Q53" s="28">
        <f>P53/M53</f>
        <v>0.5</v>
      </c>
      <c r="R53" s="27">
        <f>S53+U53</f>
        <v>3</v>
      </c>
      <c r="S53" s="4">
        <v>2</v>
      </c>
      <c r="T53" s="5">
        <f t="shared" si="9"/>
        <v>0.66666666666666663</v>
      </c>
      <c r="U53" s="4">
        <v>1</v>
      </c>
      <c r="V53" s="28">
        <f>U53/R53</f>
        <v>0.33333333333333331</v>
      </c>
      <c r="W53" s="27">
        <f t="shared" si="82"/>
        <v>3</v>
      </c>
      <c r="X53" s="4">
        <v>2</v>
      </c>
      <c r="Y53" s="5">
        <f t="shared" si="10"/>
        <v>0.66666666666666663</v>
      </c>
      <c r="Z53" s="4">
        <v>1</v>
      </c>
      <c r="AA53" s="28">
        <f t="shared" si="83"/>
        <v>0.33333333333333331</v>
      </c>
      <c r="AB53" s="27">
        <v>6</v>
      </c>
      <c r="AC53" s="4">
        <v>5</v>
      </c>
      <c r="AD53" s="5">
        <f t="shared" si="35"/>
        <v>0.83333333333333337</v>
      </c>
      <c r="AE53" s="4">
        <v>1</v>
      </c>
      <c r="AF53" s="28">
        <f t="shared" si="36"/>
        <v>0.16666666666666666</v>
      </c>
      <c r="AG53" s="27">
        <v>5</v>
      </c>
      <c r="AH53" s="4">
        <v>4</v>
      </c>
      <c r="AI53" s="5">
        <f t="shared" si="53"/>
        <v>0.8</v>
      </c>
      <c r="AJ53" s="4">
        <v>1</v>
      </c>
      <c r="AK53" s="28">
        <f t="shared" si="54"/>
        <v>0.2</v>
      </c>
      <c r="AL53" s="27">
        <v>5</v>
      </c>
      <c r="AM53" s="4">
        <v>4</v>
      </c>
      <c r="AN53" s="5">
        <f t="shared" si="55"/>
        <v>0.8</v>
      </c>
      <c r="AO53" s="4">
        <f t="shared" si="1"/>
        <v>1</v>
      </c>
      <c r="AP53" s="28">
        <f t="shared" si="56"/>
        <v>0.2</v>
      </c>
      <c r="AQ53" s="27">
        <v>4</v>
      </c>
      <c r="AR53" s="4">
        <v>4</v>
      </c>
      <c r="AS53" s="5">
        <f t="shared" si="65"/>
        <v>1</v>
      </c>
      <c r="AT53" s="4"/>
      <c r="AU53" s="28"/>
      <c r="AV53" s="27">
        <v>4</v>
      </c>
      <c r="AW53" s="4">
        <v>4</v>
      </c>
      <c r="AX53" s="5">
        <f t="shared" si="68"/>
        <v>1</v>
      </c>
      <c r="AY53" s="4"/>
      <c r="AZ53" s="28"/>
      <c r="BA53" s="27">
        <v>3</v>
      </c>
      <c r="BB53" s="4">
        <v>3</v>
      </c>
      <c r="BC53" s="5">
        <f t="shared" si="71"/>
        <v>1</v>
      </c>
      <c r="BD53" s="4"/>
      <c r="BE53" s="28"/>
      <c r="BF53" s="27">
        <v>4</v>
      </c>
      <c r="BG53" s="4">
        <v>2</v>
      </c>
      <c r="BH53" s="5">
        <f t="shared" si="74"/>
        <v>0.5</v>
      </c>
      <c r="BI53" s="4">
        <f>BF53-BG53</f>
        <v>2</v>
      </c>
      <c r="BJ53" s="28">
        <f>BI53/BF53</f>
        <v>0.5</v>
      </c>
      <c r="BK53" s="27">
        <v>2</v>
      </c>
      <c r="BL53" s="4">
        <v>1</v>
      </c>
      <c r="BM53" s="5">
        <f>BL53/BK53</f>
        <v>0.5</v>
      </c>
      <c r="BN53" s="4">
        <f>BK53-BL53</f>
        <v>1</v>
      </c>
      <c r="BO53" s="28">
        <f>BN53/BK53</f>
        <v>0.5</v>
      </c>
      <c r="BP53" s="27">
        <v>1</v>
      </c>
      <c r="BQ53" s="4">
        <v>1</v>
      </c>
      <c r="BR53" s="5">
        <f>BQ53/BP53</f>
        <v>1</v>
      </c>
      <c r="BS53" s="4">
        <f>BP53-BQ53</f>
        <v>0</v>
      </c>
      <c r="BT53" s="28">
        <f>BS53/BP53</f>
        <v>0</v>
      </c>
      <c r="BU53" s="27">
        <v>3</v>
      </c>
      <c r="BV53" s="4">
        <v>2</v>
      </c>
      <c r="BW53" s="5">
        <f>BV53/BU53</f>
        <v>0.66666666666666663</v>
      </c>
      <c r="BX53" s="4">
        <f>BU53-BV53</f>
        <v>1</v>
      </c>
      <c r="BY53" s="28">
        <f>BX53/BU53</f>
        <v>0.33333333333333331</v>
      </c>
      <c r="BZ53" s="75">
        <f t="shared" si="13"/>
        <v>37</v>
      </c>
      <c r="CA53" s="75">
        <f t="shared" si="14"/>
        <v>30</v>
      </c>
      <c r="CB53" s="56">
        <f t="shared" si="15"/>
        <v>0.81081081081081086</v>
      </c>
      <c r="CC53" s="75">
        <f t="shared" si="16"/>
        <v>7</v>
      </c>
      <c r="CD53" s="57">
        <f t="shared" si="17"/>
        <v>0.1891891891891892</v>
      </c>
    </row>
    <row r="54" spans="1:94" s="61" customFormat="1" x14ac:dyDescent="0.25">
      <c r="A54" s="51" t="s">
        <v>80</v>
      </c>
      <c r="B54" s="52" t="s">
        <v>81</v>
      </c>
      <c r="C54" s="51">
        <f t="shared" si="2"/>
        <v>12</v>
      </c>
      <c r="D54" s="52">
        <v>11</v>
      </c>
      <c r="E54" s="53">
        <f t="shared" si="3"/>
        <v>0.91666666666666663</v>
      </c>
      <c r="F54" s="52">
        <v>1</v>
      </c>
      <c r="G54" s="54">
        <f t="shared" si="4"/>
        <v>8.3333333333333329E-2</v>
      </c>
      <c r="H54" s="55">
        <f t="shared" si="5"/>
        <v>12</v>
      </c>
      <c r="I54" s="52">
        <v>12</v>
      </c>
      <c r="J54" s="53">
        <f t="shared" si="6"/>
        <v>1</v>
      </c>
      <c r="K54" s="52"/>
      <c r="L54" s="54">
        <f t="shared" si="7"/>
        <v>0</v>
      </c>
      <c r="M54" s="55">
        <f>N54+P54</f>
        <v>13</v>
      </c>
      <c r="N54" s="52">
        <v>11</v>
      </c>
      <c r="O54" s="53">
        <f t="shared" si="8"/>
        <v>0.84615384615384615</v>
      </c>
      <c r="P54" s="52">
        <v>2</v>
      </c>
      <c r="Q54" s="54">
        <f>P54/M54</f>
        <v>0.15384615384615385</v>
      </c>
      <c r="R54" s="51">
        <f>S54+U54</f>
        <v>12</v>
      </c>
      <c r="S54" s="52">
        <v>10</v>
      </c>
      <c r="T54" s="53">
        <f t="shared" si="9"/>
        <v>0.83333333333333337</v>
      </c>
      <c r="U54" s="52">
        <v>2</v>
      </c>
      <c r="V54" s="54">
        <f>U54/R54</f>
        <v>0.16666666666666666</v>
      </c>
      <c r="W54" s="51">
        <f t="shared" si="82"/>
        <v>14</v>
      </c>
      <c r="X54" s="52">
        <v>11</v>
      </c>
      <c r="Y54" s="53">
        <f t="shared" si="10"/>
        <v>0.7857142857142857</v>
      </c>
      <c r="Z54" s="52">
        <v>3</v>
      </c>
      <c r="AA54" s="54">
        <f t="shared" si="83"/>
        <v>0.21428571428571427</v>
      </c>
      <c r="AB54" s="51">
        <v>17</v>
      </c>
      <c r="AC54" s="52">
        <v>16</v>
      </c>
      <c r="AD54" s="53">
        <f t="shared" si="35"/>
        <v>0.94117647058823528</v>
      </c>
      <c r="AE54" s="52">
        <v>1</v>
      </c>
      <c r="AF54" s="54">
        <f t="shared" si="36"/>
        <v>5.8823529411764705E-2</v>
      </c>
      <c r="AG54" s="51">
        <v>9</v>
      </c>
      <c r="AH54" s="52">
        <v>9</v>
      </c>
      <c r="AI54" s="53">
        <f t="shared" si="53"/>
        <v>1</v>
      </c>
      <c r="AJ54" s="52"/>
      <c r="AK54" s="54"/>
      <c r="AL54" s="51">
        <v>10</v>
      </c>
      <c r="AM54" s="52">
        <v>9</v>
      </c>
      <c r="AN54" s="53">
        <f t="shared" si="55"/>
        <v>0.9</v>
      </c>
      <c r="AO54" s="52">
        <f t="shared" si="1"/>
        <v>1</v>
      </c>
      <c r="AP54" s="54"/>
      <c r="AQ54" s="51">
        <v>7</v>
      </c>
      <c r="AR54" s="52">
        <v>5</v>
      </c>
      <c r="AS54" s="53">
        <f t="shared" si="65"/>
        <v>0.7142857142857143</v>
      </c>
      <c r="AT54" s="52">
        <f t="shared" si="66"/>
        <v>2</v>
      </c>
      <c r="AU54" s="54">
        <f t="shared" si="67"/>
        <v>0.2857142857142857</v>
      </c>
      <c r="AV54" s="51">
        <v>14</v>
      </c>
      <c r="AW54" s="52">
        <v>13</v>
      </c>
      <c r="AX54" s="53">
        <f t="shared" si="68"/>
        <v>0.9285714285714286</v>
      </c>
      <c r="AY54" s="52">
        <f t="shared" si="69"/>
        <v>1</v>
      </c>
      <c r="AZ54" s="54">
        <f t="shared" si="70"/>
        <v>7.1428571428571425E-2</v>
      </c>
      <c r="BA54" s="51">
        <v>9</v>
      </c>
      <c r="BB54" s="52">
        <v>9</v>
      </c>
      <c r="BC54" s="53">
        <f t="shared" si="71"/>
        <v>1</v>
      </c>
      <c r="BD54" s="52"/>
      <c r="BE54" s="54"/>
      <c r="BF54" s="51">
        <v>26</v>
      </c>
      <c r="BG54" s="52">
        <v>24</v>
      </c>
      <c r="BH54" s="53">
        <f t="shared" si="74"/>
        <v>0.92307692307692313</v>
      </c>
      <c r="BI54" s="52">
        <f>BF54-BG54</f>
        <v>2</v>
      </c>
      <c r="BJ54" s="54">
        <f>BI54/BF54</f>
        <v>7.6923076923076927E-2</v>
      </c>
      <c r="BK54" s="51">
        <v>20</v>
      </c>
      <c r="BL54" s="52">
        <v>20</v>
      </c>
      <c r="BM54" s="53">
        <f>BL54/BK54</f>
        <v>1</v>
      </c>
      <c r="BN54" s="52">
        <f>BK54-BL54</f>
        <v>0</v>
      </c>
      <c r="BO54" s="54">
        <f>BN54/BK54</f>
        <v>0</v>
      </c>
      <c r="BP54" s="51">
        <v>21</v>
      </c>
      <c r="BQ54" s="52">
        <v>18</v>
      </c>
      <c r="BR54" s="53">
        <f>BQ54/BP54</f>
        <v>0.8571428571428571</v>
      </c>
      <c r="BS54" s="52">
        <f>BP54-BQ54</f>
        <v>3</v>
      </c>
      <c r="BT54" s="54">
        <f>BS54/BP54</f>
        <v>0.14285714285714285</v>
      </c>
      <c r="BU54" s="51">
        <v>20</v>
      </c>
      <c r="BV54" s="52">
        <v>18</v>
      </c>
      <c r="BW54" s="53">
        <f>BV54/BU54</f>
        <v>0.9</v>
      </c>
      <c r="BX54" s="52">
        <f>BU54-BV54</f>
        <v>2</v>
      </c>
      <c r="BY54" s="54">
        <f>BX54/BU54</f>
        <v>0.1</v>
      </c>
      <c r="BZ54" s="75">
        <f t="shared" si="13"/>
        <v>153</v>
      </c>
      <c r="CA54" s="75">
        <f t="shared" si="14"/>
        <v>141</v>
      </c>
      <c r="CB54" s="56">
        <f t="shared" si="15"/>
        <v>0.92156862745098034</v>
      </c>
      <c r="CC54" s="75">
        <f t="shared" si="16"/>
        <v>12</v>
      </c>
      <c r="CD54" s="57">
        <f t="shared" si="17"/>
        <v>7.8431372549019607E-2</v>
      </c>
    </row>
    <row r="55" spans="1:94" s="2" customFormat="1" x14ac:dyDescent="0.25">
      <c r="A55" s="27" t="s">
        <v>82</v>
      </c>
      <c r="B55" s="4" t="s">
        <v>83</v>
      </c>
      <c r="C55" s="27"/>
      <c r="D55" s="4"/>
      <c r="E55" s="5"/>
      <c r="F55" s="4"/>
      <c r="G55" s="28"/>
      <c r="H55" s="29"/>
      <c r="I55" s="4"/>
      <c r="J55" s="5"/>
      <c r="K55" s="4"/>
      <c r="L55" s="28"/>
      <c r="M55" s="29"/>
      <c r="N55" s="4"/>
      <c r="O55" s="5"/>
      <c r="P55" s="4"/>
      <c r="Q55" s="28"/>
      <c r="R55" s="27"/>
      <c r="S55" s="4"/>
      <c r="T55" s="5"/>
      <c r="U55" s="4"/>
      <c r="V55" s="28"/>
      <c r="W55" s="27">
        <f t="shared" si="82"/>
        <v>1</v>
      </c>
      <c r="X55" s="4"/>
      <c r="Y55" s="5">
        <f t="shared" si="10"/>
        <v>0</v>
      </c>
      <c r="Z55" s="4">
        <v>1</v>
      </c>
      <c r="AA55" s="28">
        <f t="shared" si="83"/>
        <v>1</v>
      </c>
      <c r="AB55" s="27">
        <v>1</v>
      </c>
      <c r="AC55" s="4">
        <v>1</v>
      </c>
      <c r="AD55" s="5">
        <f t="shared" si="35"/>
        <v>1</v>
      </c>
      <c r="AE55" s="4"/>
      <c r="AF55" s="28"/>
      <c r="AG55" s="27"/>
      <c r="AH55" s="4"/>
      <c r="AI55" s="5"/>
      <c r="AJ55" s="4"/>
      <c r="AK55" s="28"/>
      <c r="AL55" s="27">
        <v>1</v>
      </c>
      <c r="AM55" s="4">
        <v>1</v>
      </c>
      <c r="AN55" s="5">
        <f t="shared" si="55"/>
        <v>1</v>
      </c>
      <c r="AO55" s="4"/>
      <c r="AP55" s="28"/>
      <c r="AQ55" s="27">
        <v>1</v>
      </c>
      <c r="AR55" s="4">
        <v>1</v>
      </c>
      <c r="AS55" s="5">
        <f t="shared" si="65"/>
        <v>1</v>
      </c>
      <c r="AT55" s="4"/>
      <c r="AU55" s="28"/>
      <c r="AV55" s="27"/>
      <c r="AW55" s="4"/>
      <c r="AX55" s="5"/>
      <c r="AY55" s="4"/>
      <c r="AZ55" s="28"/>
      <c r="BA55" s="27">
        <v>1</v>
      </c>
      <c r="BB55" s="4">
        <v>1</v>
      </c>
      <c r="BC55" s="5">
        <f t="shared" si="71"/>
        <v>1</v>
      </c>
      <c r="BD55" s="4"/>
      <c r="BE55" s="28"/>
      <c r="BF55" s="27"/>
      <c r="BG55" s="4"/>
      <c r="BH55" s="5"/>
      <c r="BI55" s="4"/>
      <c r="BJ55" s="28"/>
      <c r="BK55" s="27"/>
      <c r="BL55" s="4"/>
      <c r="BM55" s="5"/>
      <c r="BN55" s="4"/>
      <c r="BO55" s="28"/>
      <c r="BP55" s="27"/>
      <c r="BQ55" s="4"/>
      <c r="BR55" s="5"/>
      <c r="BS55" s="4"/>
      <c r="BT55" s="28"/>
      <c r="BU55" s="27"/>
      <c r="BV55" s="4"/>
      <c r="BW55" s="5"/>
      <c r="BX55" s="4"/>
      <c r="BY55" s="28"/>
      <c r="BZ55" s="75">
        <f t="shared" si="13"/>
        <v>4</v>
      </c>
      <c r="CA55" s="75">
        <f t="shared" si="14"/>
        <v>4</v>
      </c>
      <c r="CB55" s="56">
        <f t="shared" si="15"/>
        <v>1</v>
      </c>
      <c r="CC55" s="75">
        <f t="shared" si="16"/>
        <v>0</v>
      </c>
      <c r="CD55" s="57">
        <f t="shared" si="17"/>
        <v>0</v>
      </c>
    </row>
    <row r="56" spans="1:94" s="61" customFormat="1" ht="15.75" thickBot="1" x14ac:dyDescent="0.3">
      <c r="A56" s="51" t="s">
        <v>84</v>
      </c>
      <c r="B56" s="52" t="s">
        <v>85</v>
      </c>
      <c r="C56" s="51">
        <f t="shared" si="2"/>
        <v>4</v>
      </c>
      <c r="D56" s="52">
        <v>3</v>
      </c>
      <c r="E56" s="53">
        <f t="shared" si="3"/>
        <v>0.75</v>
      </c>
      <c r="F56" s="52">
        <v>1</v>
      </c>
      <c r="G56" s="54">
        <f t="shared" si="4"/>
        <v>0.25</v>
      </c>
      <c r="H56" s="55">
        <f t="shared" si="5"/>
        <v>2</v>
      </c>
      <c r="I56" s="52">
        <v>2</v>
      </c>
      <c r="J56" s="53">
        <f t="shared" si="6"/>
        <v>1</v>
      </c>
      <c r="K56" s="52"/>
      <c r="L56" s="54">
        <f t="shared" si="7"/>
        <v>0</v>
      </c>
      <c r="M56" s="55">
        <f>N56+P56</f>
        <v>4</v>
      </c>
      <c r="N56" s="52">
        <v>3</v>
      </c>
      <c r="O56" s="53">
        <f t="shared" si="8"/>
        <v>0.75</v>
      </c>
      <c r="P56" s="52">
        <v>1</v>
      </c>
      <c r="Q56" s="54">
        <f>P56/M56</f>
        <v>0.25</v>
      </c>
      <c r="R56" s="51">
        <f>S56+U56</f>
        <v>2</v>
      </c>
      <c r="S56" s="52">
        <v>1</v>
      </c>
      <c r="T56" s="53">
        <f t="shared" si="9"/>
        <v>0.5</v>
      </c>
      <c r="U56" s="52">
        <v>1</v>
      </c>
      <c r="V56" s="54">
        <f>U56/R56</f>
        <v>0.5</v>
      </c>
      <c r="W56" s="51">
        <f t="shared" si="82"/>
        <v>4</v>
      </c>
      <c r="X56" s="52">
        <v>3</v>
      </c>
      <c r="Y56" s="53">
        <f t="shared" si="10"/>
        <v>0.75</v>
      </c>
      <c r="Z56" s="52">
        <v>1</v>
      </c>
      <c r="AA56" s="54">
        <f t="shared" si="83"/>
        <v>0.25</v>
      </c>
      <c r="AB56" s="51">
        <v>6</v>
      </c>
      <c r="AC56" s="52">
        <v>4</v>
      </c>
      <c r="AD56" s="53">
        <f t="shared" si="35"/>
        <v>0.66666666666666663</v>
      </c>
      <c r="AE56" s="52">
        <v>2</v>
      </c>
      <c r="AF56" s="54">
        <f t="shared" si="36"/>
        <v>0.33333333333333331</v>
      </c>
      <c r="AG56" s="51">
        <v>3</v>
      </c>
      <c r="AH56" s="52">
        <v>2</v>
      </c>
      <c r="AI56" s="53">
        <f>AH56/AG56</f>
        <v>0.66666666666666663</v>
      </c>
      <c r="AJ56" s="52">
        <v>1</v>
      </c>
      <c r="AK56" s="54">
        <f t="shared" si="54"/>
        <v>0.33333333333333331</v>
      </c>
      <c r="AL56" s="51">
        <v>4</v>
      </c>
      <c r="AM56" s="52">
        <v>3</v>
      </c>
      <c r="AN56" s="53">
        <f>AM56/AL56</f>
        <v>0.75</v>
      </c>
      <c r="AO56" s="52">
        <f t="shared" si="1"/>
        <v>1</v>
      </c>
      <c r="AP56" s="54">
        <f>AO56/AL56</f>
        <v>0.25</v>
      </c>
      <c r="AQ56" s="51">
        <v>5</v>
      </c>
      <c r="AR56" s="52">
        <v>3</v>
      </c>
      <c r="AS56" s="53">
        <f>AR56/AQ56</f>
        <v>0.6</v>
      </c>
      <c r="AT56" s="52">
        <f t="shared" si="66"/>
        <v>2</v>
      </c>
      <c r="AU56" s="54">
        <f>AT56/AQ56</f>
        <v>0.4</v>
      </c>
      <c r="AV56" s="51">
        <v>3</v>
      </c>
      <c r="AW56" s="52">
        <v>1</v>
      </c>
      <c r="AX56" s="53">
        <f>AW56/AV56</f>
        <v>0.33333333333333331</v>
      </c>
      <c r="AY56" s="52">
        <f t="shared" si="69"/>
        <v>2</v>
      </c>
      <c r="AZ56" s="54">
        <f>AY56/AV56</f>
        <v>0.66666666666666663</v>
      </c>
      <c r="BA56" s="51">
        <v>1</v>
      </c>
      <c r="BB56" s="52">
        <v>1</v>
      </c>
      <c r="BC56" s="53">
        <f>BB56/BA56</f>
        <v>1</v>
      </c>
      <c r="BD56" s="52"/>
      <c r="BE56" s="54"/>
      <c r="BF56" s="51">
        <v>1</v>
      </c>
      <c r="BG56" s="52">
        <v>1</v>
      </c>
      <c r="BH56" s="53">
        <f>BG56/BF56</f>
        <v>1</v>
      </c>
      <c r="BI56" s="52"/>
      <c r="BJ56" s="54"/>
      <c r="BK56" s="51">
        <v>2</v>
      </c>
      <c r="BL56" s="52">
        <v>1</v>
      </c>
      <c r="BM56" s="53">
        <f>BL56/BK56</f>
        <v>0.5</v>
      </c>
      <c r="BN56" s="52">
        <f>BK56-BL56</f>
        <v>1</v>
      </c>
      <c r="BO56" s="54">
        <f>BN56/BK56</f>
        <v>0.5</v>
      </c>
      <c r="BP56" s="51">
        <v>1</v>
      </c>
      <c r="BQ56" s="52"/>
      <c r="BR56" s="53">
        <f>BQ56/BP56</f>
        <v>0</v>
      </c>
      <c r="BS56" s="52">
        <f>BP56-BQ56</f>
        <v>1</v>
      </c>
      <c r="BT56" s="54">
        <f>BS56/BP56</f>
        <v>1</v>
      </c>
      <c r="BU56" s="51">
        <v>2</v>
      </c>
      <c r="BV56" s="52">
        <v>2</v>
      </c>
      <c r="BW56" s="53">
        <f>BV56/BU56</f>
        <v>1</v>
      </c>
      <c r="BX56" s="52">
        <f>BU56-BV56</f>
        <v>0</v>
      </c>
      <c r="BY56" s="54">
        <f>BX56/BU56</f>
        <v>0</v>
      </c>
      <c r="BZ56" s="75">
        <f t="shared" si="13"/>
        <v>28</v>
      </c>
      <c r="CA56" s="75">
        <f t="shared" si="14"/>
        <v>18</v>
      </c>
      <c r="CB56" s="56">
        <f t="shared" si="15"/>
        <v>0.6428571428571429</v>
      </c>
      <c r="CC56" s="75">
        <f t="shared" si="16"/>
        <v>10</v>
      </c>
      <c r="CD56" s="57">
        <f t="shared" si="17"/>
        <v>0.35714285714285715</v>
      </c>
    </row>
    <row r="57" spans="1:94" s="69" customFormat="1" ht="15.75" thickBot="1" x14ac:dyDescent="0.3">
      <c r="A57" s="30" t="s">
        <v>0</v>
      </c>
      <c r="B57" s="31"/>
      <c r="C57" s="30">
        <f>SUM(C5:C56)</f>
        <v>584</v>
      </c>
      <c r="D57" s="31">
        <f>SUM(D5:D56)</f>
        <v>474</v>
      </c>
      <c r="E57" s="32">
        <f>D57/C57</f>
        <v>0.81164383561643838</v>
      </c>
      <c r="F57" s="31">
        <f>SUM(F5:F56)</f>
        <v>110</v>
      </c>
      <c r="G57" s="33">
        <f>F57/C57</f>
        <v>0.18835616438356165</v>
      </c>
      <c r="H57" s="30">
        <f>SUM(H5:H56)</f>
        <v>687</v>
      </c>
      <c r="I57" s="31">
        <f>SUM(I5:I56)</f>
        <v>568</v>
      </c>
      <c r="J57" s="32">
        <f>I57/H57</f>
        <v>0.82678311499272195</v>
      </c>
      <c r="K57" s="31">
        <f>SUM(K5:K56)</f>
        <v>119</v>
      </c>
      <c r="L57" s="33">
        <f>K57/H57</f>
        <v>0.17321688500727803</v>
      </c>
      <c r="M57" s="30">
        <f>SUM(M5:M56)</f>
        <v>740</v>
      </c>
      <c r="N57" s="31">
        <f>SUM(N5:N56)</f>
        <v>569</v>
      </c>
      <c r="O57" s="32">
        <f>N57/M57</f>
        <v>0.76891891891891895</v>
      </c>
      <c r="P57" s="31">
        <f>SUM(P5:P56)</f>
        <v>171</v>
      </c>
      <c r="Q57" s="33">
        <f>P57/M57</f>
        <v>0.23108108108108108</v>
      </c>
      <c r="R57" s="30">
        <f>SUM(R5:R56)</f>
        <v>800</v>
      </c>
      <c r="S57" s="31">
        <f>SUM(S5:S56)</f>
        <v>629</v>
      </c>
      <c r="T57" s="32">
        <f>S57/R57</f>
        <v>0.78625</v>
      </c>
      <c r="U57" s="31">
        <f>SUM(U5:U56)</f>
        <v>171</v>
      </c>
      <c r="V57" s="33">
        <f>U57/R57</f>
        <v>0.21375</v>
      </c>
      <c r="W57" s="30">
        <f>SUM(W5:W56)</f>
        <v>877</v>
      </c>
      <c r="X57" s="31">
        <f>SUM(X5:X56)</f>
        <v>678</v>
      </c>
      <c r="Y57" s="32">
        <f>X57/W57</f>
        <v>0.77309007981755984</v>
      </c>
      <c r="Z57" s="31">
        <f>SUM(Z5:Z56)</f>
        <v>199</v>
      </c>
      <c r="AA57" s="33">
        <f t="shared" si="83"/>
        <v>0.22690992018244013</v>
      </c>
      <c r="AB57" s="30">
        <f>SUM(AB5:AB56)</f>
        <v>886</v>
      </c>
      <c r="AC57" s="31">
        <f>SUM(AC5:AC56)</f>
        <v>685</v>
      </c>
      <c r="AD57" s="32">
        <f>AC57/AB57</f>
        <v>0.77313769751693007</v>
      </c>
      <c r="AE57" s="31">
        <f>SUM(AE5:AE56)</f>
        <v>201</v>
      </c>
      <c r="AF57" s="33">
        <f>AE57/AB57</f>
        <v>0.22686230248306999</v>
      </c>
      <c r="AG57" s="30">
        <f>SUM(AG5:AG56)</f>
        <v>924</v>
      </c>
      <c r="AH57" s="31">
        <f>SUM(AH5:AH56)</f>
        <v>674</v>
      </c>
      <c r="AI57" s="32">
        <f>AH57/AG57</f>
        <v>0.72943722943722944</v>
      </c>
      <c r="AJ57" s="31">
        <f>SUM(AJ5:AJ56)</f>
        <v>250</v>
      </c>
      <c r="AK57" s="33">
        <f>AJ57/AG57</f>
        <v>0.27056277056277056</v>
      </c>
      <c r="AL57" s="30">
        <f>SUM(AL5:AL56)</f>
        <v>1004</v>
      </c>
      <c r="AM57" s="31">
        <f>SUM(AM5:AM56)</f>
        <v>767</v>
      </c>
      <c r="AN57" s="32">
        <f>AM57/AL57</f>
        <v>0.76394422310756971</v>
      </c>
      <c r="AO57" s="31">
        <f>SUM(AO5:AO56)</f>
        <v>237</v>
      </c>
      <c r="AP57" s="33">
        <f>AO57/AL57</f>
        <v>0.23605577689243029</v>
      </c>
      <c r="AQ57" s="30">
        <f>SUM(AQ5:AQ56)</f>
        <v>1058</v>
      </c>
      <c r="AR57" s="31">
        <f>SUM(AR5:AR56)</f>
        <v>806</v>
      </c>
      <c r="AS57" s="32">
        <f>AR57/AQ57</f>
        <v>0.76181474480151223</v>
      </c>
      <c r="AT57" s="31">
        <f>SUM(AT5:AT56)</f>
        <v>252</v>
      </c>
      <c r="AU57" s="33">
        <f>AT57/AQ57</f>
        <v>0.23818525519848771</v>
      </c>
      <c r="AV57" s="30">
        <f>SUM(AV5:AV56)</f>
        <v>951</v>
      </c>
      <c r="AW57" s="31">
        <f>SUM(AW5:AW56)</f>
        <v>708</v>
      </c>
      <c r="AX57" s="32">
        <f>AW57/AV57</f>
        <v>0.74447949526813884</v>
      </c>
      <c r="AY57" s="31">
        <f>SUM(AY5:AY56)</f>
        <v>243</v>
      </c>
      <c r="AZ57" s="33">
        <f>AY57/AV57</f>
        <v>0.25552050473186122</v>
      </c>
      <c r="BA57" s="30">
        <f>SUM(BA5:BA56)</f>
        <v>889</v>
      </c>
      <c r="BB57" s="31">
        <f>SUM(BB5:BB56)</f>
        <v>639</v>
      </c>
      <c r="BC57" s="32">
        <f>BB57/BA57</f>
        <v>0.71878515185601799</v>
      </c>
      <c r="BD57" s="31">
        <f>SUM(BD5:BD56)</f>
        <v>250</v>
      </c>
      <c r="BE57" s="33">
        <f>BD57/BA57</f>
        <v>0.28121484814398201</v>
      </c>
      <c r="BF57" s="30">
        <f>SUM(BF5:BF56)</f>
        <v>905</v>
      </c>
      <c r="BG57" s="31">
        <f>SUM(BG5:BG56)</f>
        <v>683</v>
      </c>
      <c r="BH57" s="32">
        <f>BG57/BF57</f>
        <v>0.75469613259668511</v>
      </c>
      <c r="BI57" s="31">
        <f>SUM(BI5:BI56)</f>
        <v>222</v>
      </c>
      <c r="BJ57" s="33">
        <f>BI57/BF57</f>
        <v>0.24530386740331492</v>
      </c>
      <c r="BK57" s="30">
        <f>SUM(BK5:BK56)</f>
        <v>888</v>
      </c>
      <c r="BL57" s="31">
        <f>SUM(BL5:BL56)</f>
        <v>640</v>
      </c>
      <c r="BM57" s="32">
        <f>BL57/BK57</f>
        <v>0.72072072072072069</v>
      </c>
      <c r="BN57" s="31">
        <f>SUM(BN5:BN56)</f>
        <v>248</v>
      </c>
      <c r="BO57" s="33">
        <f>BN57/BK57</f>
        <v>0.27927927927927926</v>
      </c>
      <c r="BP57" s="30">
        <f>SUM(BP5:BP56)</f>
        <v>868</v>
      </c>
      <c r="BQ57" s="31">
        <f>SUM(BQ5:BQ56)</f>
        <v>639</v>
      </c>
      <c r="BR57" s="32">
        <f>BQ57/BP57</f>
        <v>0.73617511520737322</v>
      </c>
      <c r="BS57" s="31">
        <f>SUM(BS5:BS56)</f>
        <v>229</v>
      </c>
      <c r="BT57" s="33">
        <f>BS57/BP57</f>
        <v>0.26382488479262672</v>
      </c>
      <c r="BU57" s="30">
        <f>SUM(BU5:BU56)</f>
        <v>1175</v>
      </c>
      <c r="BV57" s="31">
        <f>SUM(BV5:BV56)</f>
        <v>957</v>
      </c>
      <c r="BW57" s="32">
        <f>BV57/BU57</f>
        <v>0.81446808510638302</v>
      </c>
      <c r="BX57" s="31">
        <f>SUM(BX5:BX56)</f>
        <v>218</v>
      </c>
      <c r="BY57" s="33">
        <f>BX57/BU57</f>
        <v>0.18553191489361703</v>
      </c>
      <c r="BZ57" s="58">
        <f>AB57+AG57+AL57+AQ57+AV57+BA57+BF57+BK57+BP57+BU57</f>
        <v>9548</v>
      </c>
      <c r="CA57" s="59">
        <f>AC57+AH57+AM57+AR57+AW57+BB57+BG57+BL57+BQ57+BV57</f>
        <v>7198</v>
      </c>
      <c r="CB57" s="34">
        <f>CA57/BZ57</f>
        <v>0.75387515710096353</v>
      </c>
      <c r="CC57" s="59">
        <f>AE57+AJ57+AO57+AT57+AY57+BD57+BI57+BN57+BS57+BX57</f>
        <v>2350</v>
      </c>
      <c r="CD57" s="35">
        <f>CC57/BZ57</f>
        <v>0.24612484289903644</v>
      </c>
      <c r="CE57" s="67">
        <f>SUM(BZ5:BZ56)</f>
        <v>9548</v>
      </c>
      <c r="CF57" s="67">
        <f>SUM(CA5:CA56)</f>
        <v>7198</v>
      </c>
      <c r="CG57" s="67"/>
      <c r="CH57" s="67">
        <f>SUM(CC5:CC56)</f>
        <v>2350</v>
      </c>
      <c r="CI57" s="67"/>
      <c r="CJ57" s="67"/>
      <c r="CK57" s="68"/>
      <c r="CL57" s="68"/>
      <c r="CM57" s="68"/>
      <c r="CN57" s="68"/>
      <c r="CO57" s="68"/>
      <c r="CP57" s="68"/>
    </row>
    <row r="58" spans="1:94" ht="13.5" thickBo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</row>
    <row r="59" spans="1:94" s="1" customFormat="1" x14ac:dyDescent="0.25">
      <c r="A59" s="9"/>
      <c r="B59" s="10"/>
      <c r="C59" s="83">
        <v>2001</v>
      </c>
      <c r="D59" s="84"/>
      <c r="E59" s="84"/>
      <c r="F59" s="84"/>
      <c r="G59" s="85"/>
      <c r="H59" s="83">
        <v>2002</v>
      </c>
      <c r="I59" s="84"/>
      <c r="J59" s="84"/>
      <c r="K59" s="84"/>
      <c r="L59" s="85"/>
      <c r="M59" s="83">
        <v>2003</v>
      </c>
      <c r="N59" s="84"/>
      <c r="O59" s="84"/>
      <c r="P59" s="84"/>
      <c r="Q59" s="85"/>
      <c r="R59" s="83">
        <v>2004</v>
      </c>
      <c r="S59" s="84"/>
      <c r="T59" s="84"/>
      <c r="U59" s="84"/>
      <c r="V59" s="85"/>
      <c r="W59" s="83">
        <v>2005</v>
      </c>
      <c r="X59" s="84"/>
      <c r="Y59" s="84"/>
      <c r="Z59" s="84"/>
      <c r="AA59" s="85"/>
      <c r="AB59" s="83">
        <v>2006</v>
      </c>
      <c r="AC59" s="84"/>
      <c r="AD59" s="84"/>
      <c r="AE59" s="84"/>
      <c r="AF59" s="85"/>
      <c r="AG59" s="83">
        <v>2007</v>
      </c>
      <c r="AH59" s="84"/>
      <c r="AI59" s="84"/>
      <c r="AJ59" s="84"/>
      <c r="AK59" s="85"/>
      <c r="AL59" s="83">
        <v>2008</v>
      </c>
      <c r="AM59" s="84"/>
      <c r="AN59" s="84"/>
      <c r="AO59" s="84"/>
      <c r="AP59" s="85"/>
      <c r="AQ59" s="83">
        <v>2009</v>
      </c>
      <c r="AR59" s="84"/>
      <c r="AS59" s="84"/>
      <c r="AT59" s="84"/>
      <c r="AU59" s="85"/>
      <c r="AV59" s="83">
        <v>2010</v>
      </c>
      <c r="AW59" s="84"/>
      <c r="AX59" s="84"/>
      <c r="AY59" s="84"/>
      <c r="AZ59" s="85"/>
      <c r="BA59" s="83">
        <v>2011</v>
      </c>
      <c r="BB59" s="84"/>
      <c r="BC59" s="84"/>
      <c r="BD59" s="84"/>
      <c r="BE59" s="85"/>
      <c r="BF59" s="83">
        <v>2012</v>
      </c>
      <c r="BG59" s="84"/>
      <c r="BH59" s="84"/>
      <c r="BI59" s="84"/>
      <c r="BJ59" s="85"/>
      <c r="BK59" s="83">
        <v>2013</v>
      </c>
      <c r="BL59" s="84"/>
      <c r="BM59" s="84"/>
      <c r="BN59" s="84"/>
      <c r="BO59" s="85"/>
      <c r="BP59" s="83">
        <v>2014</v>
      </c>
      <c r="BQ59" s="84"/>
      <c r="BR59" s="84"/>
      <c r="BS59" s="84"/>
      <c r="BT59" s="85"/>
      <c r="BU59" s="83">
        <v>2015</v>
      </c>
      <c r="BV59" s="84"/>
      <c r="BW59" s="84"/>
      <c r="BX59" s="84"/>
      <c r="BY59" s="85"/>
      <c r="BZ59" s="88" t="s">
        <v>95</v>
      </c>
      <c r="CA59" s="89"/>
      <c r="CB59" s="89"/>
      <c r="CC59" s="89"/>
      <c r="CD59" s="90"/>
      <c r="CE59"/>
      <c r="CF59"/>
      <c r="CG59"/>
      <c r="CH59"/>
      <c r="CI59"/>
      <c r="CJ59"/>
      <c r="CK59"/>
      <c r="CL59"/>
      <c r="CM59"/>
      <c r="CN59"/>
      <c r="CO59"/>
      <c r="CP59"/>
    </row>
    <row r="60" spans="1:94" s="1" customFormat="1" x14ac:dyDescent="0.25">
      <c r="A60" s="11"/>
      <c r="B60" s="12"/>
      <c r="C60" s="13" t="s">
        <v>0</v>
      </c>
      <c r="D60" s="86" t="s">
        <v>1</v>
      </c>
      <c r="E60" s="86"/>
      <c r="F60" s="12" t="s">
        <v>2</v>
      </c>
      <c r="G60" s="14" t="s">
        <v>3</v>
      </c>
      <c r="H60" s="13" t="s">
        <v>0</v>
      </c>
      <c r="I60" s="86" t="s">
        <v>1</v>
      </c>
      <c r="J60" s="86"/>
      <c r="K60" s="12" t="s">
        <v>2</v>
      </c>
      <c r="L60" s="14" t="s">
        <v>3</v>
      </c>
      <c r="M60" s="13" t="s">
        <v>0</v>
      </c>
      <c r="N60" s="86" t="s">
        <v>1</v>
      </c>
      <c r="O60" s="86"/>
      <c r="P60" s="12" t="s">
        <v>2</v>
      </c>
      <c r="Q60" s="14" t="s">
        <v>3</v>
      </c>
      <c r="R60" s="13" t="s">
        <v>0</v>
      </c>
      <c r="S60" s="86" t="s">
        <v>1</v>
      </c>
      <c r="T60" s="86"/>
      <c r="U60" s="12" t="s">
        <v>2</v>
      </c>
      <c r="V60" s="14" t="s">
        <v>3</v>
      </c>
      <c r="W60" s="13" t="s">
        <v>0</v>
      </c>
      <c r="X60" s="86" t="s">
        <v>1</v>
      </c>
      <c r="Y60" s="86"/>
      <c r="Z60" s="12" t="s">
        <v>2</v>
      </c>
      <c r="AA60" s="14" t="s">
        <v>3</v>
      </c>
      <c r="AB60" s="13" t="s">
        <v>0</v>
      </c>
      <c r="AC60" s="86" t="s">
        <v>1</v>
      </c>
      <c r="AD60" s="86"/>
      <c r="AE60" s="12" t="s">
        <v>2</v>
      </c>
      <c r="AF60" s="14" t="s">
        <v>3</v>
      </c>
      <c r="AG60" s="13" t="s">
        <v>0</v>
      </c>
      <c r="AH60" s="86" t="s">
        <v>1</v>
      </c>
      <c r="AI60" s="86"/>
      <c r="AJ60" s="12" t="s">
        <v>2</v>
      </c>
      <c r="AK60" s="14" t="s">
        <v>3</v>
      </c>
      <c r="AL60" s="13" t="s">
        <v>0</v>
      </c>
      <c r="AM60" s="86" t="s">
        <v>1</v>
      </c>
      <c r="AN60" s="86"/>
      <c r="AO60" s="12" t="s">
        <v>2</v>
      </c>
      <c r="AP60" s="14" t="s">
        <v>3</v>
      </c>
      <c r="AQ60" s="13" t="s">
        <v>0</v>
      </c>
      <c r="AR60" s="86" t="s">
        <v>1</v>
      </c>
      <c r="AS60" s="86"/>
      <c r="AT60" s="12" t="s">
        <v>2</v>
      </c>
      <c r="AU60" s="14" t="s">
        <v>3</v>
      </c>
      <c r="AV60" s="13" t="s">
        <v>0</v>
      </c>
      <c r="AW60" s="86" t="s">
        <v>1</v>
      </c>
      <c r="AX60" s="86"/>
      <c r="AY60" s="12" t="s">
        <v>2</v>
      </c>
      <c r="AZ60" s="14" t="s">
        <v>3</v>
      </c>
      <c r="BA60" s="13" t="s">
        <v>0</v>
      </c>
      <c r="BB60" s="86" t="s">
        <v>1</v>
      </c>
      <c r="BC60" s="86"/>
      <c r="BD60" s="12" t="s">
        <v>2</v>
      </c>
      <c r="BE60" s="14" t="s">
        <v>3</v>
      </c>
      <c r="BF60" s="13" t="s">
        <v>0</v>
      </c>
      <c r="BG60" s="86" t="s">
        <v>1</v>
      </c>
      <c r="BH60" s="86"/>
      <c r="BI60" s="12" t="s">
        <v>2</v>
      </c>
      <c r="BJ60" s="14" t="s">
        <v>3</v>
      </c>
      <c r="BK60" s="13" t="s">
        <v>0</v>
      </c>
      <c r="BL60" s="86" t="s">
        <v>1</v>
      </c>
      <c r="BM60" s="86"/>
      <c r="BN60" s="12" t="s">
        <v>2</v>
      </c>
      <c r="BO60" s="14" t="s">
        <v>3</v>
      </c>
      <c r="BP60" s="13" t="s">
        <v>0</v>
      </c>
      <c r="BQ60" s="86" t="s">
        <v>1</v>
      </c>
      <c r="BR60" s="86"/>
      <c r="BS60" s="12" t="s">
        <v>2</v>
      </c>
      <c r="BT60" s="14" t="s">
        <v>3</v>
      </c>
      <c r="BU60" s="13" t="s">
        <v>0</v>
      </c>
      <c r="BV60" s="86" t="s">
        <v>1</v>
      </c>
      <c r="BW60" s="86"/>
      <c r="BX60" s="12" t="s">
        <v>2</v>
      </c>
      <c r="BY60" s="14" t="s">
        <v>3</v>
      </c>
      <c r="BZ60" s="15" t="s">
        <v>0</v>
      </c>
      <c r="CA60" s="87" t="s">
        <v>1</v>
      </c>
      <c r="CB60" s="87"/>
      <c r="CC60" s="16" t="s">
        <v>2</v>
      </c>
      <c r="CD60" s="17" t="s">
        <v>3</v>
      </c>
      <c r="CE60"/>
      <c r="CF60"/>
      <c r="CG60"/>
      <c r="CH60"/>
      <c r="CI60"/>
      <c r="CJ60"/>
      <c r="CK60"/>
      <c r="CL60"/>
      <c r="CM60"/>
      <c r="CN60"/>
      <c r="CO60"/>
      <c r="CP60"/>
    </row>
    <row r="61" spans="1:94" s="1" customFormat="1" thickBot="1" x14ac:dyDescent="0.25">
      <c r="A61" s="18"/>
      <c r="B61" s="19"/>
      <c r="C61" s="18"/>
      <c r="D61" s="19" t="s">
        <v>4</v>
      </c>
      <c r="E61" s="19" t="s">
        <v>5</v>
      </c>
      <c r="F61" s="19" t="s">
        <v>4</v>
      </c>
      <c r="G61" s="19" t="s">
        <v>5</v>
      </c>
      <c r="H61" s="18"/>
      <c r="I61" s="19" t="s">
        <v>4</v>
      </c>
      <c r="J61" s="19" t="s">
        <v>5</v>
      </c>
      <c r="K61" s="19" t="s">
        <v>4</v>
      </c>
      <c r="L61" s="19" t="s">
        <v>5</v>
      </c>
      <c r="M61" s="18"/>
      <c r="N61" s="19" t="s">
        <v>4</v>
      </c>
      <c r="O61" s="19" t="s">
        <v>5</v>
      </c>
      <c r="P61" s="19" t="s">
        <v>4</v>
      </c>
      <c r="Q61" s="19" t="s">
        <v>5</v>
      </c>
      <c r="R61" s="18"/>
      <c r="S61" s="19" t="s">
        <v>4</v>
      </c>
      <c r="T61" s="19" t="s">
        <v>5</v>
      </c>
      <c r="U61" s="19" t="s">
        <v>4</v>
      </c>
      <c r="V61" s="19" t="s">
        <v>5</v>
      </c>
      <c r="W61" s="18"/>
      <c r="X61" s="19" t="s">
        <v>4</v>
      </c>
      <c r="Y61" s="19" t="s">
        <v>5</v>
      </c>
      <c r="Z61" s="19" t="s">
        <v>4</v>
      </c>
      <c r="AA61" s="20" t="s">
        <v>5</v>
      </c>
      <c r="AB61" s="18"/>
      <c r="AC61" s="19" t="s">
        <v>4</v>
      </c>
      <c r="AD61" s="19" t="s">
        <v>5</v>
      </c>
      <c r="AE61" s="19" t="s">
        <v>4</v>
      </c>
      <c r="AF61" s="20" t="s">
        <v>5</v>
      </c>
      <c r="AG61" s="18"/>
      <c r="AH61" s="19" t="s">
        <v>4</v>
      </c>
      <c r="AI61" s="19" t="s">
        <v>5</v>
      </c>
      <c r="AJ61" s="19" t="s">
        <v>4</v>
      </c>
      <c r="AK61" s="20" t="s">
        <v>5</v>
      </c>
      <c r="AL61" s="18"/>
      <c r="AM61" s="19" t="s">
        <v>4</v>
      </c>
      <c r="AN61" s="19" t="s">
        <v>5</v>
      </c>
      <c r="AO61" s="19" t="s">
        <v>4</v>
      </c>
      <c r="AP61" s="20" t="s">
        <v>5</v>
      </c>
      <c r="AQ61" s="18"/>
      <c r="AR61" s="19" t="s">
        <v>4</v>
      </c>
      <c r="AS61" s="19" t="s">
        <v>5</v>
      </c>
      <c r="AT61" s="19" t="s">
        <v>4</v>
      </c>
      <c r="AU61" s="20" t="s">
        <v>5</v>
      </c>
      <c r="AV61" s="18"/>
      <c r="AW61" s="19" t="s">
        <v>4</v>
      </c>
      <c r="AX61" s="19" t="s">
        <v>5</v>
      </c>
      <c r="AY61" s="19" t="s">
        <v>4</v>
      </c>
      <c r="AZ61" s="20" t="s">
        <v>5</v>
      </c>
      <c r="BA61" s="18"/>
      <c r="BB61" s="19" t="s">
        <v>4</v>
      </c>
      <c r="BC61" s="19" t="s">
        <v>5</v>
      </c>
      <c r="BD61" s="19" t="s">
        <v>4</v>
      </c>
      <c r="BE61" s="20" t="s">
        <v>5</v>
      </c>
      <c r="BF61" s="18"/>
      <c r="BG61" s="19" t="s">
        <v>4</v>
      </c>
      <c r="BH61" s="19" t="s">
        <v>5</v>
      </c>
      <c r="BI61" s="19" t="s">
        <v>4</v>
      </c>
      <c r="BJ61" s="20" t="s">
        <v>5</v>
      </c>
      <c r="BK61" s="18"/>
      <c r="BL61" s="19" t="s">
        <v>4</v>
      </c>
      <c r="BM61" s="19" t="s">
        <v>5</v>
      </c>
      <c r="BN61" s="19" t="s">
        <v>4</v>
      </c>
      <c r="BO61" s="20" t="s">
        <v>5</v>
      </c>
      <c r="BP61" s="18"/>
      <c r="BQ61" s="19" t="s">
        <v>4</v>
      </c>
      <c r="BR61" s="19" t="s">
        <v>5</v>
      </c>
      <c r="BS61" s="19" t="s">
        <v>4</v>
      </c>
      <c r="BT61" s="20" t="s">
        <v>5</v>
      </c>
      <c r="BU61" s="18"/>
      <c r="BV61" s="19" t="s">
        <v>4</v>
      </c>
      <c r="BW61" s="19" t="s">
        <v>5</v>
      </c>
      <c r="BX61" s="19" t="s">
        <v>4</v>
      </c>
      <c r="BY61" s="20" t="s">
        <v>5</v>
      </c>
      <c r="BZ61" s="21"/>
      <c r="CA61" s="22" t="s">
        <v>4</v>
      </c>
      <c r="CB61" s="22" t="s">
        <v>5</v>
      </c>
      <c r="CC61" s="22" t="s">
        <v>4</v>
      </c>
      <c r="CD61" s="23" t="s">
        <v>5</v>
      </c>
      <c r="CE61"/>
      <c r="CF61"/>
      <c r="CG61"/>
      <c r="CH61"/>
      <c r="CI61"/>
      <c r="CJ61"/>
      <c r="CK61"/>
      <c r="CL61"/>
      <c r="CM61"/>
      <c r="CN61"/>
      <c r="CO61"/>
      <c r="CP61"/>
    </row>
    <row r="62" spans="1:94" s="77" customFormat="1" x14ac:dyDescent="0.25">
      <c r="A62" s="76" t="s">
        <v>86</v>
      </c>
      <c r="B62" s="4"/>
      <c r="C62" s="27"/>
      <c r="D62" s="4"/>
      <c r="E62" s="5"/>
      <c r="F62" s="4"/>
      <c r="G62" s="28"/>
      <c r="H62" s="29"/>
      <c r="I62" s="4"/>
      <c r="J62" s="5"/>
      <c r="K62" s="4"/>
      <c r="L62" s="28"/>
      <c r="M62" s="29"/>
      <c r="N62" s="4"/>
      <c r="O62" s="5"/>
      <c r="P62" s="4"/>
      <c r="Q62" s="28"/>
      <c r="R62" s="27"/>
      <c r="S62" s="4"/>
      <c r="T62" s="5"/>
      <c r="U62" s="4"/>
      <c r="V62" s="28"/>
      <c r="W62" s="27"/>
      <c r="X62" s="4"/>
      <c r="Y62" s="5"/>
      <c r="Z62" s="4"/>
      <c r="AA62" s="28"/>
      <c r="AB62" s="27"/>
      <c r="AC62" s="4"/>
      <c r="AD62" s="5"/>
      <c r="AE62" s="4"/>
      <c r="AF62" s="28"/>
      <c r="AG62" s="27"/>
      <c r="AH62" s="4"/>
      <c r="AI62" s="5"/>
      <c r="AJ62" s="4"/>
      <c r="AK62" s="28"/>
      <c r="AL62" s="27"/>
      <c r="AM62" s="4"/>
      <c r="AN62" s="5"/>
      <c r="AO62" s="4"/>
      <c r="AP62" s="28"/>
      <c r="AQ62" s="27"/>
      <c r="AR62" s="4"/>
      <c r="AS62" s="5"/>
      <c r="AT62" s="4"/>
      <c r="AU62" s="28"/>
      <c r="AV62" s="27"/>
      <c r="AW62" s="4"/>
      <c r="AX62" s="5"/>
      <c r="AY62" s="4"/>
      <c r="AZ62" s="28"/>
      <c r="BA62" s="27"/>
      <c r="BB62" s="4"/>
      <c r="BC62" s="5"/>
      <c r="BD62" s="4"/>
      <c r="BE62" s="28"/>
      <c r="BF62" s="27"/>
      <c r="BG62" s="4"/>
      <c r="BH62" s="5"/>
      <c r="BI62" s="4"/>
      <c r="BJ62" s="28"/>
      <c r="BK62" s="27"/>
      <c r="BL62" s="4"/>
      <c r="BM62" s="5"/>
      <c r="BN62" s="4"/>
      <c r="BO62" s="28"/>
      <c r="BP62" s="27"/>
      <c r="BQ62" s="4"/>
      <c r="BR62" s="5"/>
      <c r="BS62" s="4"/>
      <c r="BT62" s="28"/>
      <c r="BU62" s="27"/>
      <c r="BV62" s="4"/>
      <c r="BW62" s="5"/>
      <c r="BX62" s="4"/>
      <c r="BY62" s="28"/>
      <c r="BZ62" s="78"/>
      <c r="CA62" s="78"/>
      <c r="CB62" s="70"/>
      <c r="CC62" s="78"/>
      <c r="CD62" s="79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</row>
    <row r="63" spans="1:94" s="61" customFormat="1" x14ac:dyDescent="0.25">
      <c r="A63" s="71" t="s">
        <v>99</v>
      </c>
      <c r="B63" s="52" t="s">
        <v>7</v>
      </c>
      <c r="C63" s="51">
        <f t="shared" ref="C63:C74" si="87">D63+F63</f>
        <v>75</v>
      </c>
      <c r="D63" s="52">
        <v>59</v>
      </c>
      <c r="E63" s="53">
        <f t="shared" ref="E63:E74" si="88">D63/C63</f>
        <v>0.78666666666666663</v>
      </c>
      <c r="F63" s="52">
        <v>16</v>
      </c>
      <c r="G63" s="54">
        <f t="shared" ref="G63:G74" si="89">F63/C63</f>
        <v>0.21333333333333335</v>
      </c>
      <c r="H63" s="55">
        <f t="shared" ref="H63:H74" si="90">I63+K63</f>
        <v>82</v>
      </c>
      <c r="I63" s="52">
        <v>68</v>
      </c>
      <c r="J63" s="53">
        <f t="shared" ref="J63:J74" si="91">I63/H63</f>
        <v>0.82926829268292679</v>
      </c>
      <c r="K63" s="52">
        <v>14</v>
      </c>
      <c r="L63" s="54">
        <f t="shared" ref="L63:L74" si="92">K63/H63</f>
        <v>0.17073170731707318</v>
      </c>
      <c r="M63" s="55">
        <f t="shared" ref="M63:M68" si="93">N63+P63</f>
        <v>63</v>
      </c>
      <c r="N63" s="52">
        <v>48</v>
      </c>
      <c r="O63" s="53">
        <f t="shared" ref="O63:O68" si="94">N63/M63</f>
        <v>0.76190476190476186</v>
      </c>
      <c r="P63" s="52">
        <v>15</v>
      </c>
      <c r="Q63" s="54">
        <f>P63/M63</f>
        <v>0.23809523809523808</v>
      </c>
      <c r="R63" s="51">
        <f>S63+U63</f>
        <v>49</v>
      </c>
      <c r="S63" s="52">
        <v>33</v>
      </c>
      <c r="T63" s="53">
        <f>S63/R63</f>
        <v>0.67346938775510201</v>
      </c>
      <c r="U63" s="52">
        <v>16</v>
      </c>
      <c r="V63" s="54">
        <f>U63/R63</f>
        <v>0.32653061224489793</v>
      </c>
      <c r="W63" s="51">
        <f>X63+Z63</f>
        <v>53</v>
      </c>
      <c r="X63" s="52">
        <v>43</v>
      </c>
      <c r="Y63" s="53">
        <f>X63/W63</f>
        <v>0.81132075471698117</v>
      </c>
      <c r="Z63" s="52">
        <v>10</v>
      </c>
      <c r="AA63" s="54">
        <f>Z63/W63</f>
        <v>0.18867924528301888</v>
      </c>
      <c r="AB63" s="51">
        <v>37</v>
      </c>
      <c r="AC63" s="52">
        <v>28</v>
      </c>
      <c r="AD63" s="53">
        <f>AC63/AB63</f>
        <v>0.7567567567567568</v>
      </c>
      <c r="AE63" s="52">
        <v>9</v>
      </c>
      <c r="AF63" s="54">
        <f>AE63/AB63</f>
        <v>0.24324324324324326</v>
      </c>
      <c r="AG63" s="51">
        <v>42</v>
      </c>
      <c r="AH63" s="52">
        <v>34</v>
      </c>
      <c r="AI63" s="53">
        <f t="shared" ref="AI63:AI68" si="95">AH63/AG63</f>
        <v>0.80952380952380953</v>
      </c>
      <c r="AJ63" s="52">
        <v>8</v>
      </c>
      <c r="AK63" s="54">
        <f>AJ63/AG63</f>
        <v>0.19047619047619047</v>
      </c>
      <c r="AL63" s="51">
        <v>55</v>
      </c>
      <c r="AM63" s="52">
        <v>43</v>
      </c>
      <c r="AN63" s="53">
        <f t="shared" ref="AN63:AN68" si="96">AM63/AL63</f>
        <v>0.78181818181818186</v>
      </c>
      <c r="AO63" s="52">
        <f>AL63-AM63</f>
        <v>12</v>
      </c>
      <c r="AP63" s="54">
        <f>AO63/AL63</f>
        <v>0.21818181818181817</v>
      </c>
      <c r="AQ63" s="51">
        <v>44</v>
      </c>
      <c r="AR63" s="52">
        <v>39</v>
      </c>
      <c r="AS63" s="53">
        <f t="shared" ref="AS63:AS68" si="97">AR63/AQ63</f>
        <v>0.88636363636363635</v>
      </c>
      <c r="AT63" s="52">
        <f t="shared" ref="AT63:AT68" si="98">AQ63-AR63</f>
        <v>5</v>
      </c>
      <c r="AU63" s="54">
        <f t="shared" ref="AU63:AU68" si="99">AT63/AQ63</f>
        <v>0.11363636363636363</v>
      </c>
      <c r="AV63" s="51">
        <v>28</v>
      </c>
      <c r="AW63" s="52">
        <v>21</v>
      </c>
      <c r="AX63" s="53">
        <f t="shared" ref="AX63:AX68" si="100">AW63/AV63</f>
        <v>0.75</v>
      </c>
      <c r="AY63" s="52">
        <f t="shared" ref="AY63:AY68" si="101">AV63-AW63</f>
        <v>7</v>
      </c>
      <c r="AZ63" s="54">
        <f t="shared" ref="AZ63:AZ68" si="102">AY63/AV63</f>
        <v>0.25</v>
      </c>
      <c r="BA63" s="51">
        <v>28</v>
      </c>
      <c r="BB63" s="52">
        <v>26</v>
      </c>
      <c r="BC63" s="53">
        <f t="shared" ref="BC63:BC68" si="103">BB63/BA63</f>
        <v>0.9285714285714286</v>
      </c>
      <c r="BD63" s="52">
        <f>BA63-BB63</f>
        <v>2</v>
      </c>
      <c r="BE63" s="54">
        <f>BD63/BA63</f>
        <v>7.1428571428571425E-2</v>
      </c>
      <c r="BF63" s="51">
        <v>21</v>
      </c>
      <c r="BG63" s="52">
        <v>16</v>
      </c>
      <c r="BH63" s="53">
        <f t="shared" ref="BH63:BH68" si="104">BG63/BF63</f>
        <v>0.76190476190476186</v>
      </c>
      <c r="BI63" s="52">
        <f>BF63-BG63</f>
        <v>5</v>
      </c>
      <c r="BJ63" s="54">
        <f>BI63/BF63</f>
        <v>0.23809523809523808</v>
      </c>
      <c r="BK63" s="51">
        <v>27</v>
      </c>
      <c r="BL63" s="52">
        <v>23</v>
      </c>
      <c r="BM63" s="53">
        <f>BL63/BK63</f>
        <v>0.85185185185185186</v>
      </c>
      <c r="BN63" s="52">
        <f>BK63-BL63</f>
        <v>4</v>
      </c>
      <c r="BO63" s="54">
        <f>BN63/BK63</f>
        <v>0.14814814814814814</v>
      </c>
      <c r="BP63" s="51">
        <v>26</v>
      </c>
      <c r="BQ63" s="52">
        <v>25</v>
      </c>
      <c r="BR63" s="53">
        <f t="shared" ref="BR63:BR68" si="105">BQ63/BP63</f>
        <v>0.96153846153846156</v>
      </c>
      <c r="BS63" s="52">
        <f t="shared" ref="BS63:BS70" si="106">BP63-BQ63</f>
        <v>1</v>
      </c>
      <c r="BT63" s="54">
        <f t="shared" ref="BT63:BT70" si="107">BS63/BP63</f>
        <v>3.8461538461538464E-2</v>
      </c>
      <c r="BU63" s="51">
        <v>22</v>
      </c>
      <c r="BV63" s="52">
        <v>22</v>
      </c>
      <c r="BW63" s="53">
        <f t="shared" ref="BW63:BW67" si="108">BV63/BU63</f>
        <v>1</v>
      </c>
      <c r="BX63" s="52">
        <f t="shared" ref="BX63:BX71" si="109">BU63-BV63</f>
        <v>0</v>
      </c>
      <c r="BY63" s="54">
        <f t="shared" ref="BY63:BY71" si="110">BX63/BU63</f>
        <v>0</v>
      </c>
      <c r="BZ63" s="75">
        <f>AB63+AG63+AL63+AQ63+AV63+BA63+BF63+BK63+BP63+BU63</f>
        <v>330</v>
      </c>
      <c r="CA63" s="75">
        <f>AC63+AH63+AM63+AR63+AW63+BB63+BG63+BL63+BQ63+BV63</f>
        <v>277</v>
      </c>
      <c r="CB63" s="56">
        <f>CA63/BZ63</f>
        <v>0.83939393939393936</v>
      </c>
      <c r="CC63" s="75">
        <f>AE63+AJ63+AO63+AT63+AY63+BD63+BI63+BN63+BS63+BX63</f>
        <v>53</v>
      </c>
      <c r="CD63" s="57">
        <f>CC63/BZ63</f>
        <v>0.16060606060606061</v>
      </c>
    </row>
    <row r="64" spans="1:94" s="2" customFormat="1" x14ac:dyDescent="0.25">
      <c r="A64" s="27" t="s">
        <v>87</v>
      </c>
      <c r="B64" s="4" t="s">
        <v>88</v>
      </c>
      <c r="C64" s="27">
        <f t="shared" si="87"/>
        <v>16</v>
      </c>
      <c r="D64" s="4">
        <v>13</v>
      </c>
      <c r="E64" s="5">
        <f t="shared" si="88"/>
        <v>0.8125</v>
      </c>
      <c r="F64" s="4">
        <v>3</v>
      </c>
      <c r="G64" s="28">
        <f t="shared" si="89"/>
        <v>0.1875</v>
      </c>
      <c r="H64" s="29">
        <f t="shared" si="90"/>
        <v>13</v>
      </c>
      <c r="I64" s="4">
        <v>10</v>
      </c>
      <c r="J64" s="5">
        <f t="shared" si="91"/>
        <v>0.76923076923076927</v>
      </c>
      <c r="K64" s="4">
        <v>3</v>
      </c>
      <c r="L64" s="28">
        <f t="shared" si="92"/>
        <v>0.23076923076923078</v>
      </c>
      <c r="M64" s="29">
        <f t="shared" si="93"/>
        <v>4</v>
      </c>
      <c r="N64" s="4">
        <v>3</v>
      </c>
      <c r="O64" s="5">
        <f t="shared" si="94"/>
        <v>0.75</v>
      </c>
      <c r="P64" s="4">
        <v>1</v>
      </c>
      <c r="Q64" s="28">
        <f>P64/M64</f>
        <v>0.25</v>
      </c>
      <c r="R64" s="27">
        <f>S64+U64</f>
        <v>3</v>
      </c>
      <c r="S64" s="4">
        <v>2</v>
      </c>
      <c r="T64" s="5">
        <f>S64/R64</f>
        <v>0.66666666666666663</v>
      </c>
      <c r="U64" s="4">
        <v>1</v>
      </c>
      <c r="V64" s="28">
        <f>U64/R64</f>
        <v>0.33333333333333331</v>
      </c>
      <c r="W64" s="27">
        <f>X64+Z64</f>
        <v>6</v>
      </c>
      <c r="X64" s="4">
        <v>6</v>
      </c>
      <c r="Y64" s="5">
        <f>X64/W64</f>
        <v>1</v>
      </c>
      <c r="Z64" s="4"/>
      <c r="AA64" s="28"/>
      <c r="AB64" s="27">
        <v>13</v>
      </c>
      <c r="AC64" s="4">
        <v>11</v>
      </c>
      <c r="AD64" s="5">
        <f>AC64/AB64</f>
        <v>0.84615384615384615</v>
      </c>
      <c r="AE64" s="4">
        <v>2</v>
      </c>
      <c r="AF64" s="28">
        <f>AE64/AB64</f>
        <v>0.15384615384615385</v>
      </c>
      <c r="AG64" s="27">
        <v>4</v>
      </c>
      <c r="AH64" s="4">
        <v>2</v>
      </c>
      <c r="AI64" s="5">
        <f t="shared" si="95"/>
        <v>0.5</v>
      </c>
      <c r="AJ64" s="4">
        <v>2</v>
      </c>
      <c r="AK64" s="28">
        <f>AJ64/AG64</f>
        <v>0.5</v>
      </c>
      <c r="AL64" s="27">
        <v>4</v>
      </c>
      <c r="AM64" s="4">
        <v>4</v>
      </c>
      <c r="AN64" s="5">
        <f t="shared" si="96"/>
        <v>1</v>
      </c>
      <c r="AO64" s="4"/>
      <c r="AP64" s="28"/>
      <c r="AQ64" s="27">
        <v>6</v>
      </c>
      <c r="AR64" s="4">
        <v>6</v>
      </c>
      <c r="AS64" s="5">
        <f t="shared" si="97"/>
        <v>1</v>
      </c>
      <c r="AT64" s="4"/>
      <c r="AU64" s="28"/>
      <c r="AV64" s="27">
        <v>3</v>
      </c>
      <c r="AW64" s="4">
        <v>1</v>
      </c>
      <c r="AX64" s="5">
        <f t="shared" si="100"/>
        <v>0.33333333333333331</v>
      </c>
      <c r="AY64" s="4">
        <f t="shared" si="101"/>
        <v>2</v>
      </c>
      <c r="AZ64" s="28">
        <f t="shared" si="102"/>
        <v>0.66666666666666663</v>
      </c>
      <c r="BA64" s="27">
        <v>2</v>
      </c>
      <c r="BB64" s="4">
        <v>2</v>
      </c>
      <c r="BC64" s="5">
        <f t="shared" si="103"/>
        <v>1</v>
      </c>
      <c r="BD64" s="4"/>
      <c r="BE64" s="28"/>
      <c r="BF64" s="27">
        <v>4</v>
      </c>
      <c r="BG64" s="4">
        <v>4</v>
      </c>
      <c r="BH64" s="5">
        <f t="shared" si="104"/>
        <v>1</v>
      </c>
      <c r="BI64" s="4"/>
      <c r="BJ64" s="28"/>
      <c r="BK64" s="27">
        <v>2</v>
      </c>
      <c r="BL64" s="4">
        <v>2</v>
      </c>
      <c r="BM64" s="5">
        <f>BL64/BK64</f>
        <v>1</v>
      </c>
      <c r="BN64" s="4">
        <f t="shared" ref="BN64:BN76" si="111">BK64-BL64</f>
        <v>0</v>
      </c>
      <c r="BO64" s="28">
        <f t="shared" ref="BO64:BO76" si="112">BN64/BK64</f>
        <v>0</v>
      </c>
      <c r="BP64" s="27">
        <v>4</v>
      </c>
      <c r="BQ64" s="4">
        <v>2</v>
      </c>
      <c r="BR64" s="5">
        <f t="shared" si="105"/>
        <v>0.5</v>
      </c>
      <c r="BS64" s="4">
        <f t="shared" si="106"/>
        <v>2</v>
      </c>
      <c r="BT64" s="28">
        <f t="shared" si="107"/>
        <v>0.5</v>
      </c>
      <c r="BU64" s="27">
        <v>3</v>
      </c>
      <c r="BV64" s="4">
        <v>3</v>
      </c>
      <c r="BW64" s="5">
        <f t="shared" si="108"/>
        <v>1</v>
      </c>
      <c r="BX64" s="4">
        <f t="shared" si="109"/>
        <v>0</v>
      </c>
      <c r="BY64" s="28">
        <f t="shared" si="110"/>
        <v>0</v>
      </c>
      <c r="BZ64" s="75">
        <f t="shared" ref="BZ64:BZ77" si="113">AB64+AG64+AL64+AQ64+AV64+BA64+BF64+BK64+BP64+BU64</f>
        <v>45</v>
      </c>
      <c r="CA64" s="75">
        <f t="shared" ref="CA64:CA77" si="114">AC64+AH64+AM64+AR64+AW64+BB64+BG64+BL64+BQ64+BV64</f>
        <v>37</v>
      </c>
      <c r="CB64" s="56">
        <f t="shared" ref="CB64:CB76" si="115">CA64/BZ64</f>
        <v>0.82222222222222219</v>
      </c>
      <c r="CC64" s="75">
        <f t="shared" ref="CC64:CC77" si="116">AE64+AJ64+AO64+AT64+AY64+BD64+BI64+BN64+BS64+BX64</f>
        <v>8</v>
      </c>
      <c r="CD64" s="57">
        <f t="shared" ref="CD64:CD76" si="117">CC64/BZ64</f>
        <v>0.17777777777777778</v>
      </c>
    </row>
    <row r="65" spans="1:94" s="61" customFormat="1" x14ac:dyDescent="0.25">
      <c r="A65" s="51" t="s">
        <v>30</v>
      </c>
      <c r="B65" s="52" t="s">
        <v>31</v>
      </c>
      <c r="C65" s="51"/>
      <c r="D65" s="52"/>
      <c r="E65" s="53"/>
      <c r="F65" s="52"/>
      <c r="G65" s="54"/>
      <c r="H65" s="55"/>
      <c r="I65" s="52"/>
      <c r="J65" s="53"/>
      <c r="K65" s="52"/>
      <c r="L65" s="54"/>
      <c r="M65" s="55">
        <f t="shared" si="93"/>
        <v>1</v>
      </c>
      <c r="N65" s="52">
        <v>1</v>
      </c>
      <c r="O65" s="53">
        <f t="shared" si="94"/>
        <v>1</v>
      </c>
      <c r="P65" s="52"/>
      <c r="Q65" s="54"/>
      <c r="R65" s="51"/>
      <c r="S65" s="52"/>
      <c r="T65" s="53"/>
      <c r="U65" s="52"/>
      <c r="V65" s="54"/>
      <c r="W65" s="51"/>
      <c r="X65" s="52"/>
      <c r="Y65" s="53"/>
      <c r="Z65" s="52"/>
      <c r="AA65" s="54"/>
      <c r="AB65" s="51"/>
      <c r="AC65" s="52"/>
      <c r="AD65" s="53"/>
      <c r="AE65" s="52"/>
      <c r="AF65" s="54"/>
      <c r="AG65" s="51">
        <v>1</v>
      </c>
      <c r="AH65" s="52">
        <v>1</v>
      </c>
      <c r="AI65" s="53">
        <f t="shared" si="95"/>
        <v>1</v>
      </c>
      <c r="AJ65" s="52"/>
      <c r="AK65" s="54"/>
      <c r="AL65" s="51">
        <v>1</v>
      </c>
      <c r="AM65" s="52"/>
      <c r="AN65" s="53">
        <f t="shared" si="96"/>
        <v>0</v>
      </c>
      <c r="AO65" s="52">
        <f>AL65-AM65</f>
        <v>1</v>
      </c>
      <c r="AP65" s="54">
        <f>AO65/AL65</f>
        <v>1</v>
      </c>
      <c r="AQ65" s="51"/>
      <c r="AR65" s="52"/>
      <c r="AS65" s="53"/>
      <c r="AT65" s="52"/>
      <c r="AU65" s="54"/>
      <c r="AV65" s="51">
        <v>1</v>
      </c>
      <c r="AW65" s="52">
        <v>1</v>
      </c>
      <c r="AX65" s="53">
        <f t="shared" si="100"/>
        <v>1</v>
      </c>
      <c r="AY65" s="52"/>
      <c r="AZ65" s="54"/>
      <c r="BA65" s="51"/>
      <c r="BB65" s="52"/>
      <c r="BC65" s="53"/>
      <c r="BD65" s="52"/>
      <c r="BE65" s="54"/>
      <c r="BF65" s="51">
        <v>1</v>
      </c>
      <c r="BG65" s="52"/>
      <c r="BH65" s="53">
        <f t="shared" si="104"/>
        <v>0</v>
      </c>
      <c r="BI65" s="52">
        <f>BF65-BG65</f>
        <v>1</v>
      </c>
      <c r="BJ65" s="54">
        <f>BI65/BF65</f>
        <v>1</v>
      </c>
      <c r="BK65" s="51"/>
      <c r="BL65" s="52"/>
      <c r="BM65" s="53"/>
      <c r="BN65" s="52"/>
      <c r="BO65" s="54"/>
      <c r="BP65" s="51">
        <v>1</v>
      </c>
      <c r="BQ65" s="52">
        <v>1</v>
      </c>
      <c r="BR65" s="53">
        <f t="shared" si="105"/>
        <v>1</v>
      </c>
      <c r="BS65" s="52">
        <f t="shared" si="106"/>
        <v>0</v>
      </c>
      <c r="BT65" s="54">
        <f t="shared" si="107"/>
        <v>0</v>
      </c>
      <c r="BU65" s="51">
        <v>1</v>
      </c>
      <c r="BV65" s="52">
        <v>1</v>
      </c>
      <c r="BW65" s="53">
        <f t="shared" si="108"/>
        <v>1</v>
      </c>
      <c r="BX65" s="52">
        <f t="shared" si="109"/>
        <v>0</v>
      </c>
      <c r="BY65" s="54">
        <f t="shared" si="110"/>
        <v>0</v>
      </c>
      <c r="BZ65" s="75">
        <f>AB65+AG65+AL65+AQ65+AV65+BA65+BF65+BK65+BP65+BU65</f>
        <v>6</v>
      </c>
      <c r="CA65" s="75">
        <f t="shared" si="114"/>
        <v>4</v>
      </c>
      <c r="CB65" s="56">
        <f t="shared" si="115"/>
        <v>0.66666666666666663</v>
      </c>
      <c r="CC65" s="75">
        <f t="shared" si="116"/>
        <v>2</v>
      </c>
      <c r="CD65" s="57">
        <f t="shared" si="117"/>
        <v>0.33333333333333331</v>
      </c>
    </row>
    <row r="66" spans="1:94" s="2" customFormat="1" x14ac:dyDescent="0.25">
      <c r="A66" s="27" t="s">
        <v>32</v>
      </c>
      <c r="B66" s="4" t="s">
        <v>33</v>
      </c>
      <c r="C66" s="27">
        <f t="shared" si="87"/>
        <v>2</v>
      </c>
      <c r="D66" s="4">
        <v>2</v>
      </c>
      <c r="E66" s="5">
        <f t="shared" si="88"/>
        <v>1</v>
      </c>
      <c r="F66" s="4"/>
      <c r="G66" s="28">
        <f t="shared" si="89"/>
        <v>0</v>
      </c>
      <c r="H66" s="29"/>
      <c r="I66" s="4"/>
      <c r="J66" s="5"/>
      <c r="K66" s="4"/>
      <c r="L66" s="28"/>
      <c r="M66" s="29">
        <f t="shared" si="93"/>
        <v>5</v>
      </c>
      <c r="N66" s="4">
        <v>4</v>
      </c>
      <c r="O66" s="5">
        <f t="shared" si="94"/>
        <v>0.8</v>
      </c>
      <c r="P66" s="4">
        <v>1</v>
      </c>
      <c r="Q66" s="28">
        <f>P66/M66</f>
        <v>0.2</v>
      </c>
      <c r="R66" s="27">
        <f>S66+U66</f>
        <v>5</v>
      </c>
      <c r="S66" s="4">
        <v>5</v>
      </c>
      <c r="T66" s="5">
        <f>S66/R66</f>
        <v>1</v>
      </c>
      <c r="U66" s="4"/>
      <c r="V66" s="28"/>
      <c r="W66" s="27">
        <f>X66+Z66</f>
        <v>4</v>
      </c>
      <c r="X66" s="4">
        <v>3</v>
      </c>
      <c r="Y66" s="5">
        <f>X66/W66</f>
        <v>0.75</v>
      </c>
      <c r="Z66" s="4">
        <v>1</v>
      </c>
      <c r="AA66" s="28">
        <f>Z66/W66</f>
        <v>0.25</v>
      </c>
      <c r="AB66" s="27">
        <v>6</v>
      </c>
      <c r="AC66" s="4">
        <v>5</v>
      </c>
      <c r="AD66" s="5">
        <f>AC66/AB66</f>
        <v>0.83333333333333337</v>
      </c>
      <c r="AE66" s="4">
        <v>1</v>
      </c>
      <c r="AF66" s="28">
        <f>AE66/AB66</f>
        <v>0.16666666666666666</v>
      </c>
      <c r="AG66" s="27">
        <v>3</v>
      </c>
      <c r="AH66" s="4">
        <v>3</v>
      </c>
      <c r="AI66" s="5">
        <f t="shared" si="95"/>
        <v>1</v>
      </c>
      <c r="AJ66" s="4"/>
      <c r="AK66" s="28"/>
      <c r="AL66" s="27">
        <v>2</v>
      </c>
      <c r="AM66" s="4">
        <v>2</v>
      </c>
      <c r="AN66" s="5">
        <f t="shared" si="96"/>
        <v>1</v>
      </c>
      <c r="AO66" s="4"/>
      <c r="AP66" s="28"/>
      <c r="AQ66" s="27">
        <v>4</v>
      </c>
      <c r="AR66" s="4">
        <v>3</v>
      </c>
      <c r="AS66" s="5">
        <f t="shared" si="97"/>
        <v>0.75</v>
      </c>
      <c r="AT66" s="4">
        <f t="shared" si="98"/>
        <v>1</v>
      </c>
      <c r="AU66" s="28">
        <f t="shared" si="99"/>
        <v>0.25</v>
      </c>
      <c r="AV66" s="27">
        <v>5</v>
      </c>
      <c r="AW66" s="4">
        <v>3</v>
      </c>
      <c r="AX66" s="5">
        <f t="shared" si="100"/>
        <v>0.6</v>
      </c>
      <c r="AY66" s="4">
        <f t="shared" si="101"/>
        <v>2</v>
      </c>
      <c r="AZ66" s="28">
        <f t="shared" si="102"/>
        <v>0.4</v>
      </c>
      <c r="BA66" s="27">
        <v>2</v>
      </c>
      <c r="BB66" s="4">
        <v>2</v>
      </c>
      <c r="BC66" s="5">
        <f t="shared" si="103"/>
        <v>1</v>
      </c>
      <c r="BD66" s="4"/>
      <c r="BE66" s="28"/>
      <c r="BF66" s="27">
        <v>1</v>
      </c>
      <c r="BG66" s="4">
        <v>1</v>
      </c>
      <c r="BH66" s="5">
        <f t="shared" si="104"/>
        <v>1</v>
      </c>
      <c r="BI66" s="4"/>
      <c r="BJ66" s="28"/>
      <c r="BK66" s="27">
        <v>6</v>
      </c>
      <c r="BL66" s="4">
        <v>5</v>
      </c>
      <c r="BM66" s="5">
        <f>BL66/BK66</f>
        <v>0.83333333333333337</v>
      </c>
      <c r="BN66" s="4">
        <f t="shared" si="111"/>
        <v>1</v>
      </c>
      <c r="BO66" s="28">
        <f t="shared" si="112"/>
        <v>0.16666666666666666</v>
      </c>
      <c r="BP66" s="27">
        <v>3</v>
      </c>
      <c r="BQ66" s="4">
        <v>3</v>
      </c>
      <c r="BR66" s="5">
        <f t="shared" si="105"/>
        <v>1</v>
      </c>
      <c r="BS66" s="4">
        <f t="shared" si="106"/>
        <v>0</v>
      </c>
      <c r="BT66" s="28">
        <f t="shared" si="107"/>
        <v>0</v>
      </c>
      <c r="BU66" s="27">
        <v>2</v>
      </c>
      <c r="BV66" s="4">
        <v>1</v>
      </c>
      <c r="BW66" s="5">
        <f t="shared" si="108"/>
        <v>0.5</v>
      </c>
      <c r="BX66" s="4">
        <f t="shared" si="109"/>
        <v>1</v>
      </c>
      <c r="BY66" s="28">
        <f t="shared" si="110"/>
        <v>0.5</v>
      </c>
      <c r="BZ66" s="75">
        <f t="shared" si="113"/>
        <v>34</v>
      </c>
      <c r="CA66" s="75">
        <f t="shared" si="114"/>
        <v>28</v>
      </c>
      <c r="CB66" s="56">
        <f t="shared" si="115"/>
        <v>0.82352941176470584</v>
      </c>
      <c r="CC66" s="75">
        <f t="shared" si="116"/>
        <v>6</v>
      </c>
      <c r="CD66" s="57">
        <f t="shared" si="117"/>
        <v>0.17647058823529413</v>
      </c>
    </row>
    <row r="67" spans="1:94" s="61" customFormat="1" x14ac:dyDescent="0.25">
      <c r="A67" s="51" t="s">
        <v>50</v>
      </c>
      <c r="B67" s="52" t="s">
        <v>51</v>
      </c>
      <c r="C67" s="51">
        <f t="shared" si="87"/>
        <v>5</v>
      </c>
      <c r="D67" s="52">
        <v>2</v>
      </c>
      <c r="E67" s="53">
        <f t="shared" si="88"/>
        <v>0.4</v>
      </c>
      <c r="F67" s="52">
        <v>3</v>
      </c>
      <c r="G67" s="54">
        <f t="shared" si="89"/>
        <v>0.6</v>
      </c>
      <c r="H67" s="55">
        <f t="shared" si="90"/>
        <v>5</v>
      </c>
      <c r="I67" s="52">
        <v>4</v>
      </c>
      <c r="J67" s="53">
        <f t="shared" si="91"/>
        <v>0.8</v>
      </c>
      <c r="K67" s="52">
        <v>1</v>
      </c>
      <c r="L67" s="54">
        <f t="shared" si="92"/>
        <v>0.2</v>
      </c>
      <c r="M67" s="55">
        <f t="shared" si="93"/>
        <v>4</v>
      </c>
      <c r="N67" s="52">
        <v>4</v>
      </c>
      <c r="O67" s="53">
        <f t="shared" si="94"/>
        <v>1</v>
      </c>
      <c r="P67" s="52"/>
      <c r="Q67" s="54"/>
      <c r="R67" s="51">
        <f>S67+U67</f>
        <v>2</v>
      </c>
      <c r="S67" s="52">
        <v>2</v>
      </c>
      <c r="T67" s="53">
        <f>S67/R67</f>
        <v>1</v>
      </c>
      <c r="U67" s="52"/>
      <c r="V67" s="54"/>
      <c r="W67" s="51">
        <f>X67+Z67</f>
        <v>8</v>
      </c>
      <c r="X67" s="52">
        <v>8</v>
      </c>
      <c r="Y67" s="53">
        <f>X67/W67</f>
        <v>1</v>
      </c>
      <c r="Z67" s="52"/>
      <c r="AA67" s="54"/>
      <c r="AB67" s="51">
        <v>6</v>
      </c>
      <c r="AC67" s="52">
        <v>5</v>
      </c>
      <c r="AD67" s="53">
        <f>AC67/AB67</f>
        <v>0.83333333333333337</v>
      </c>
      <c r="AE67" s="52">
        <v>1</v>
      </c>
      <c r="AF67" s="54">
        <f>AE67/AB67</f>
        <v>0.16666666666666666</v>
      </c>
      <c r="AG67" s="51">
        <v>4</v>
      </c>
      <c r="AH67" s="52">
        <v>3</v>
      </c>
      <c r="AI67" s="53">
        <f t="shared" si="95"/>
        <v>0.75</v>
      </c>
      <c r="AJ67" s="52">
        <v>1</v>
      </c>
      <c r="AK67" s="54">
        <f>AJ67/AG67</f>
        <v>0.25</v>
      </c>
      <c r="AL67" s="51">
        <v>3</v>
      </c>
      <c r="AM67" s="52">
        <v>3</v>
      </c>
      <c r="AN67" s="53">
        <f t="shared" si="96"/>
        <v>1</v>
      </c>
      <c r="AO67" s="52"/>
      <c r="AP67" s="54"/>
      <c r="AQ67" s="51">
        <v>8</v>
      </c>
      <c r="AR67" s="52">
        <v>5</v>
      </c>
      <c r="AS67" s="53">
        <f t="shared" si="97"/>
        <v>0.625</v>
      </c>
      <c r="AT67" s="52">
        <f t="shared" si="98"/>
        <v>3</v>
      </c>
      <c r="AU67" s="54">
        <f t="shared" si="99"/>
        <v>0.375</v>
      </c>
      <c r="AV67" s="51">
        <v>6</v>
      </c>
      <c r="AW67" s="52">
        <v>4</v>
      </c>
      <c r="AX67" s="53">
        <f t="shared" si="100"/>
        <v>0.66666666666666663</v>
      </c>
      <c r="AY67" s="52">
        <f t="shared" si="101"/>
        <v>2</v>
      </c>
      <c r="AZ67" s="54">
        <f t="shared" si="102"/>
        <v>0.33333333333333331</v>
      </c>
      <c r="BA67" s="51">
        <v>7</v>
      </c>
      <c r="BB67" s="52">
        <v>5</v>
      </c>
      <c r="BC67" s="53">
        <f t="shared" si="103"/>
        <v>0.7142857142857143</v>
      </c>
      <c r="BD67" s="52">
        <f>BA67-BB67</f>
        <v>2</v>
      </c>
      <c r="BE67" s="54">
        <f>BD67/BA67</f>
        <v>0.2857142857142857</v>
      </c>
      <c r="BF67" s="51">
        <v>7</v>
      </c>
      <c r="BG67" s="52">
        <v>6</v>
      </c>
      <c r="BH67" s="53">
        <f t="shared" si="104"/>
        <v>0.8571428571428571</v>
      </c>
      <c r="BI67" s="52">
        <f>BF67-BG67</f>
        <v>1</v>
      </c>
      <c r="BJ67" s="54">
        <f>BI67/BF67</f>
        <v>0.14285714285714285</v>
      </c>
      <c r="BK67" s="51">
        <v>4</v>
      </c>
      <c r="BL67" s="52">
        <v>4</v>
      </c>
      <c r="BM67" s="53">
        <f>BL67/BK67</f>
        <v>1</v>
      </c>
      <c r="BN67" s="52">
        <f t="shared" si="111"/>
        <v>0</v>
      </c>
      <c r="BO67" s="54">
        <f t="shared" si="112"/>
        <v>0</v>
      </c>
      <c r="BP67" s="51">
        <v>1</v>
      </c>
      <c r="BQ67" s="52">
        <v>1</v>
      </c>
      <c r="BR67" s="53">
        <f t="shared" si="105"/>
        <v>1</v>
      </c>
      <c r="BS67" s="52">
        <f t="shared" si="106"/>
        <v>0</v>
      </c>
      <c r="BT67" s="54">
        <f t="shared" si="107"/>
        <v>0</v>
      </c>
      <c r="BU67" s="51">
        <v>2</v>
      </c>
      <c r="BV67" s="52">
        <v>2</v>
      </c>
      <c r="BW67" s="53">
        <f t="shared" si="108"/>
        <v>1</v>
      </c>
      <c r="BX67" s="52">
        <f t="shared" si="109"/>
        <v>0</v>
      </c>
      <c r="BY67" s="54">
        <f t="shared" si="110"/>
        <v>0</v>
      </c>
      <c r="BZ67" s="75">
        <f t="shared" si="113"/>
        <v>48</v>
      </c>
      <c r="CA67" s="75">
        <f t="shared" si="114"/>
        <v>38</v>
      </c>
      <c r="CB67" s="56">
        <f t="shared" si="115"/>
        <v>0.79166666666666663</v>
      </c>
      <c r="CC67" s="75">
        <f t="shared" si="116"/>
        <v>10</v>
      </c>
      <c r="CD67" s="57">
        <f t="shared" si="117"/>
        <v>0.20833333333333334</v>
      </c>
    </row>
    <row r="68" spans="1:94" s="2" customFormat="1" x14ac:dyDescent="0.25">
      <c r="A68" s="27" t="s">
        <v>54</v>
      </c>
      <c r="B68" s="4" t="s">
        <v>55</v>
      </c>
      <c r="C68" s="27">
        <f t="shared" si="87"/>
        <v>4</v>
      </c>
      <c r="D68" s="4">
        <v>3</v>
      </c>
      <c r="E68" s="5">
        <f t="shared" si="88"/>
        <v>0.75</v>
      </c>
      <c r="F68" s="4">
        <v>1</v>
      </c>
      <c r="G68" s="28">
        <f t="shared" si="89"/>
        <v>0.25</v>
      </c>
      <c r="H68" s="29">
        <f t="shared" si="90"/>
        <v>2</v>
      </c>
      <c r="I68" s="4">
        <v>2</v>
      </c>
      <c r="J68" s="5">
        <f t="shared" si="91"/>
        <v>1</v>
      </c>
      <c r="K68" s="4"/>
      <c r="L68" s="28">
        <f t="shared" si="92"/>
        <v>0</v>
      </c>
      <c r="M68" s="29">
        <f t="shared" si="93"/>
        <v>4</v>
      </c>
      <c r="N68" s="4">
        <v>4</v>
      </c>
      <c r="O68" s="5">
        <f t="shared" si="94"/>
        <v>1</v>
      </c>
      <c r="P68" s="4"/>
      <c r="Q68" s="28"/>
      <c r="R68" s="27">
        <f>S68+U68</f>
        <v>1</v>
      </c>
      <c r="S68" s="4">
        <v>1</v>
      </c>
      <c r="T68" s="5">
        <f>S68/R68</f>
        <v>1</v>
      </c>
      <c r="U68" s="4"/>
      <c r="V68" s="28"/>
      <c r="W68" s="27">
        <f>X68+Z68</f>
        <v>3</v>
      </c>
      <c r="X68" s="4">
        <v>3</v>
      </c>
      <c r="Y68" s="5">
        <f>X68/W68</f>
        <v>1</v>
      </c>
      <c r="Z68" s="4"/>
      <c r="AA68" s="28"/>
      <c r="AB68" s="27">
        <v>7</v>
      </c>
      <c r="AC68" s="4">
        <v>7</v>
      </c>
      <c r="AD68" s="5">
        <f>AC68/AB68</f>
        <v>1</v>
      </c>
      <c r="AE68" s="4"/>
      <c r="AF68" s="28"/>
      <c r="AG68" s="27">
        <v>5</v>
      </c>
      <c r="AH68" s="4">
        <v>3</v>
      </c>
      <c r="AI68" s="5">
        <f t="shared" si="95"/>
        <v>0.6</v>
      </c>
      <c r="AJ68" s="4">
        <v>2</v>
      </c>
      <c r="AK68" s="28">
        <f>AJ68/AG68</f>
        <v>0.4</v>
      </c>
      <c r="AL68" s="27">
        <v>5</v>
      </c>
      <c r="AM68" s="4">
        <v>5</v>
      </c>
      <c r="AN68" s="5">
        <f t="shared" si="96"/>
        <v>1</v>
      </c>
      <c r="AO68" s="4"/>
      <c r="AP68" s="28"/>
      <c r="AQ68" s="27">
        <v>2</v>
      </c>
      <c r="AR68" s="4">
        <v>1</v>
      </c>
      <c r="AS68" s="5">
        <f t="shared" si="97"/>
        <v>0.5</v>
      </c>
      <c r="AT68" s="4">
        <f t="shared" si="98"/>
        <v>1</v>
      </c>
      <c r="AU68" s="28">
        <f t="shared" si="99"/>
        <v>0.5</v>
      </c>
      <c r="AV68" s="27">
        <v>6</v>
      </c>
      <c r="AW68" s="4">
        <v>3</v>
      </c>
      <c r="AX68" s="5">
        <f t="shared" si="100"/>
        <v>0.5</v>
      </c>
      <c r="AY68" s="4">
        <f t="shared" si="101"/>
        <v>3</v>
      </c>
      <c r="AZ68" s="28">
        <f t="shared" si="102"/>
        <v>0.5</v>
      </c>
      <c r="BA68" s="27">
        <v>6</v>
      </c>
      <c r="BB68" s="4">
        <v>6</v>
      </c>
      <c r="BC68" s="5">
        <f t="shared" si="103"/>
        <v>1</v>
      </c>
      <c r="BD68" s="4"/>
      <c r="BE68" s="28"/>
      <c r="BF68" s="27">
        <v>2</v>
      </c>
      <c r="BG68" s="4">
        <v>2</v>
      </c>
      <c r="BH68" s="5">
        <f t="shared" si="104"/>
        <v>1</v>
      </c>
      <c r="BI68" s="4"/>
      <c r="BJ68" s="28"/>
      <c r="BK68" s="27">
        <v>1</v>
      </c>
      <c r="BL68" s="4">
        <v>1</v>
      </c>
      <c r="BM68" s="5">
        <f>BL68/BK68</f>
        <v>1</v>
      </c>
      <c r="BN68" s="4">
        <f t="shared" si="111"/>
        <v>0</v>
      </c>
      <c r="BO68" s="28">
        <f t="shared" si="112"/>
        <v>0</v>
      </c>
      <c r="BP68" s="27">
        <v>2</v>
      </c>
      <c r="BQ68" s="4">
        <v>2</v>
      </c>
      <c r="BR68" s="5">
        <f t="shared" si="105"/>
        <v>1</v>
      </c>
      <c r="BS68" s="4">
        <f t="shared" si="106"/>
        <v>0</v>
      </c>
      <c r="BT68" s="28">
        <f t="shared" si="107"/>
        <v>0</v>
      </c>
      <c r="BU68" s="27"/>
      <c r="BV68" s="4"/>
      <c r="BW68" s="5"/>
      <c r="BX68" s="4"/>
      <c r="BY68" s="28"/>
      <c r="BZ68" s="75">
        <f t="shared" si="113"/>
        <v>36</v>
      </c>
      <c r="CA68" s="75">
        <f t="shared" si="114"/>
        <v>30</v>
      </c>
      <c r="CB68" s="56">
        <f t="shared" si="115"/>
        <v>0.83333333333333337</v>
      </c>
      <c r="CC68" s="75">
        <f t="shared" si="116"/>
        <v>6</v>
      </c>
      <c r="CD68" s="57">
        <f t="shared" si="117"/>
        <v>0.16666666666666666</v>
      </c>
    </row>
    <row r="69" spans="1:94" s="2" customFormat="1" ht="15" hidden="1" customHeight="1" x14ac:dyDescent="0.25">
      <c r="A69" s="27" t="s">
        <v>89</v>
      </c>
      <c r="B69" s="4" t="s">
        <v>90</v>
      </c>
      <c r="C69" s="27">
        <f t="shared" si="87"/>
        <v>66</v>
      </c>
      <c r="D69" s="4">
        <v>52</v>
      </c>
      <c r="E69" s="5">
        <f t="shared" si="88"/>
        <v>0.78787878787878785</v>
      </c>
      <c r="F69" s="4">
        <v>14</v>
      </c>
      <c r="G69" s="28">
        <f t="shared" si="89"/>
        <v>0.21212121212121213</v>
      </c>
      <c r="H69" s="29"/>
      <c r="I69" s="4"/>
      <c r="J69" s="5"/>
      <c r="K69" s="4"/>
      <c r="L69" s="28"/>
      <c r="M69" s="29"/>
      <c r="N69" s="4"/>
      <c r="O69" s="5"/>
      <c r="P69" s="4"/>
      <c r="Q69" s="28"/>
      <c r="R69" s="27"/>
      <c r="S69" s="4"/>
      <c r="T69" s="5"/>
      <c r="U69" s="4"/>
      <c r="V69" s="28"/>
      <c r="W69" s="27"/>
      <c r="X69" s="4"/>
      <c r="Y69" s="5"/>
      <c r="Z69" s="4"/>
      <c r="AA69" s="28"/>
      <c r="AB69" s="27"/>
      <c r="AC69" s="4"/>
      <c r="AD69" s="5"/>
      <c r="AE69" s="4"/>
      <c r="AF69" s="28"/>
      <c r="AG69" s="27"/>
      <c r="AH69" s="4"/>
      <c r="AI69" s="5"/>
      <c r="AJ69" s="4"/>
      <c r="AK69" s="28"/>
      <c r="AL69" s="27"/>
      <c r="AM69" s="4"/>
      <c r="AN69" s="5"/>
      <c r="AO69" s="4"/>
      <c r="AP69" s="28"/>
      <c r="AQ69" s="27"/>
      <c r="AR69" s="4"/>
      <c r="AS69" s="5"/>
      <c r="AT69" s="4"/>
      <c r="AU69" s="28"/>
      <c r="AV69" s="27"/>
      <c r="AW69" s="4"/>
      <c r="AX69" s="5"/>
      <c r="AY69" s="4"/>
      <c r="AZ69" s="28"/>
      <c r="BA69" s="27"/>
      <c r="BB69" s="4"/>
      <c r="BC69" s="5"/>
      <c r="BD69" s="4"/>
      <c r="BE69" s="28"/>
      <c r="BF69" s="27"/>
      <c r="BG69" s="4"/>
      <c r="BH69" s="5"/>
      <c r="BI69" s="4"/>
      <c r="BJ69" s="28"/>
      <c r="BK69" s="27"/>
      <c r="BL69" s="4"/>
      <c r="BM69" s="5"/>
      <c r="BN69" s="4">
        <f t="shared" si="111"/>
        <v>0</v>
      </c>
      <c r="BO69" s="28" t="e">
        <f t="shared" si="112"/>
        <v>#DIV/0!</v>
      </c>
      <c r="BP69" s="27"/>
      <c r="BQ69" s="4"/>
      <c r="BR69" s="5"/>
      <c r="BS69" s="4">
        <f t="shared" si="106"/>
        <v>0</v>
      </c>
      <c r="BT69" s="28" t="e">
        <f t="shared" si="107"/>
        <v>#DIV/0!</v>
      </c>
      <c r="BU69" s="27"/>
      <c r="BV69" s="4"/>
      <c r="BW69" s="5"/>
      <c r="BX69" s="4">
        <f t="shared" si="109"/>
        <v>0</v>
      </c>
      <c r="BY69" s="28" t="e">
        <f t="shared" si="110"/>
        <v>#DIV/0!</v>
      </c>
      <c r="BZ69" s="75">
        <f t="shared" si="113"/>
        <v>0</v>
      </c>
      <c r="CA69" s="75">
        <f t="shared" si="114"/>
        <v>0</v>
      </c>
      <c r="CB69" s="56" t="e">
        <f t="shared" si="115"/>
        <v>#DIV/0!</v>
      </c>
      <c r="CC69" s="75">
        <f t="shared" si="116"/>
        <v>0</v>
      </c>
      <c r="CD69" s="57" t="e">
        <f t="shared" si="117"/>
        <v>#DIV/0!</v>
      </c>
    </row>
    <row r="70" spans="1:94" s="61" customFormat="1" x14ac:dyDescent="0.25">
      <c r="A70" s="51" t="s">
        <v>60</v>
      </c>
      <c r="B70" s="52" t="s">
        <v>61</v>
      </c>
      <c r="C70" s="51"/>
      <c r="D70" s="52"/>
      <c r="E70" s="53"/>
      <c r="F70" s="52"/>
      <c r="G70" s="54"/>
      <c r="H70" s="55">
        <f t="shared" si="90"/>
        <v>1</v>
      </c>
      <c r="I70" s="52">
        <v>1</v>
      </c>
      <c r="J70" s="53">
        <f t="shared" si="91"/>
        <v>1</v>
      </c>
      <c r="K70" s="52"/>
      <c r="L70" s="54">
        <f t="shared" si="92"/>
        <v>0</v>
      </c>
      <c r="M70" s="55"/>
      <c r="N70" s="52"/>
      <c r="O70" s="53"/>
      <c r="P70" s="52"/>
      <c r="Q70" s="54"/>
      <c r="R70" s="51">
        <f>S70+U70</f>
        <v>3</v>
      </c>
      <c r="S70" s="52">
        <v>3</v>
      </c>
      <c r="T70" s="53">
        <f>S70/R70</f>
        <v>1</v>
      </c>
      <c r="U70" s="52"/>
      <c r="V70" s="54"/>
      <c r="W70" s="51"/>
      <c r="X70" s="52"/>
      <c r="Y70" s="53"/>
      <c r="Z70" s="52"/>
      <c r="AA70" s="54"/>
      <c r="AB70" s="51">
        <v>1</v>
      </c>
      <c r="AC70" s="52">
        <v>1</v>
      </c>
      <c r="AD70" s="53">
        <f>AC70/AB70</f>
        <v>1</v>
      </c>
      <c r="AE70" s="52"/>
      <c r="AF70" s="54"/>
      <c r="AG70" s="51">
        <v>2</v>
      </c>
      <c r="AH70" s="52">
        <v>2</v>
      </c>
      <c r="AI70" s="53">
        <f>AH70/AG70</f>
        <v>1</v>
      </c>
      <c r="AJ70" s="52"/>
      <c r="AK70" s="54"/>
      <c r="AL70" s="51">
        <v>3</v>
      </c>
      <c r="AM70" s="52">
        <v>2</v>
      </c>
      <c r="AN70" s="53">
        <f>AM70/AL70</f>
        <v>0.66666666666666663</v>
      </c>
      <c r="AO70" s="52">
        <f>AL70-AM70</f>
        <v>1</v>
      </c>
      <c r="AP70" s="54">
        <f>AO70/AL70</f>
        <v>0.33333333333333331</v>
      </c>
      <c r="AQ70" s="51">
        <v>2</v>
      </c>
      <c r="AR70" s="52">
        <v>2</v>
      </c>
      <c r="AS70" s="53">
        <f>AR70/AQ70</f>
        <v>1</v>
      </c>
      <c r="AT70" s="52"/>
      <c r="AU70" s="54"/>
      <c r="AV70" s="51">
        <v>2</v>
      </c>
      <c r="AW70" s="52">
        <v>1</v>
      </c>
      <c r="AX70" s="53">
        <f>AW70/AV70</f>
        <v>0.5</v>
      </c>
      <c r="AY70" s="52">
        <f>AV70-AW70</f>
        <v>1</v>
      </c>
      <c r="AZ70" s="54">
        <f>AY70/AV70</f>
        <v>0.5</v>
      </c>
      <c r="BA70" s="51">
        <v>1</v>
      </c>
      <c r="BB70" s="52"/>
      <c r="BC70" s="53">
        <f>BB70/BA70</f>
        <v>0</v>
      </c>
      <c r="BD70" s="52">
        <f>BA70-BB70</f>
        <v>1</v>
      </c>
      <c r="BE70" s="54">
        <f>BD70/BA70</f>
        <v>1</v>
      </c>
      <c r="BF70" s="51">
        <v>4</v>
      </c>
      <c r="BG70" s="52">
        <v>4</v>
      </c>
      <c r="BH70" s="53">
        <f>BG70/BF70</f>
        <v>1</v>
      </c>
      <c r="BI70" s="52"/>
      <c r="BJ70" s="54"/>
      <c r="BK70" s="51">
        <v>2</v>
      </c>
      <c r="BL70" s="52">
        <v>2</v>
      </c>
      <c r="BM70" s="53">
        <f>BL70/BK70</f>
        <v>1</v>
      </c>
      <c r="BN70" s="52">
        <f t="shared" si="111"/>
        <v>0</v>
      </c>
      <c r="BO70" s="54">
        <f t="shared" si="112"/>
        <v>0</v>
      </c>
      <c r="BP70" s="51">
        <v>1</v>
      </c>
      <c r="BQ70" s="52">
        <v>1</v>
      </c>
      <c r="BR70" s="53">
        <f>BQ70/BP70</f>
        <v>1</v>
      </c>
      <c r="BS70" s="52">
        <f t="shared" si="106"/>
        <v>0</v>
      </c>
      <c r="BT70" s="54">
        <f t="shared" si="107"/>
        <v>0</v>
      </c>
      <c r="BU70" s="51">
        <v>2</v>
      </c>
      <c r="BV70" s="52"/>
      <c r="BW70" s="53">
        <f>BV70/BU70</f>
        <v>0</v>
      </c>
      <c r="BX70" s="52">
        <f t="shared" si="109"/>
        <v>2</v>
      </c>
      <c r="BY70" s="54">
        <f t="shared" si="110"/>
        <v>1</v>
      </c>
      <c r="BZ70" s="75">
        <f t="shared" si="113"/>
        <v>20</v>
      </c>
      <c r="CA70" s="75">
        <f t="shared" si="114"/>
        <v>15</v>
      </c>
      <c r="CB70" s="56">
        <f t="shared" si="115"/>
        <v>0.75</v>
      </c>
      <c r="CC70" s="75">
        <f t="shared" si="116"/>
        <v>5</v>
      </c>
      <c r="CD70" s="57">
        <f t="shared" si="117"/>
        <v>0.25</v>
      </c>
    </row>
    <row r="71" spans="1:94" s="2" customFormat="1" x14ac:dyDescent="0.25">
      <c r="A71" s="27" t="s">
        <v>64</v>
      </c>
      <c r="B71" s="4" t="s">
        <v>65</v>
      </c>
      <c r="C71" s="27"/>
      <c r="D71" s="4"/>
      <c r="E71" s="5"/>
      <c r="F71" s="4"/>
      <c r="G71" s="28"/>
      <c r="H71" s="29">
        <f t="shared" si="90"/>
        <v>1</v>
      </c>
      <c r="I71" s="4">
        <v>1</v>
      </c>
      <c r="J71" s="5">
        <f t="shared" si="91"/>
        <v>1</v>
      </c>
      <c r="K71" s="4"/>
      <c r="L71" s="28">
        <f t="shared" si="92"/>
        <v>0</v>
      </c>
      <c r="M71" s="29"/>
      <c r="N71" s="4"/>
      <c r="O71" s="5"/>
      <c r="P71" s="4"/>
      <c r="Q71" s="28"/>
      <c r="R71" s="27"/>
      <c r="S71" s="4"/>
      <c r="T71" s="5"/>
      <c r="U71" s="4"/>
      <c r="V71" s="28"/>
      <c r="W71" s="27"/>
      <c r="X71" s="4"/>
      <c r="Y71" s="5"/>
      <c r="Z71" s="4"/>
      <c r="AA71" s="28"/>
      <c r="AB71" s="27"/>
      <c r="AC71" s="4"/>
      <c r="AD71" s="5"/>
      <c r="AE71" s="4"/>
      <c r="AF71" s="28"/>
      <c r="AG71" s="27"/>
      <c r="AH71" s="4"/>
      <c r="AI71" s="5"/>
      <c r="AJ71" s="4"/>
      <c r="AK71" s="28"/>
      <c r="AL71" s="27"/>
      <c r="AM71" s="4"/>
      <c r="AN71" s="5"/>
      <c r="AO71" s="4"/>
      <c r="AP71" s="28"/>
      <c r="AQ71" s="27"/>
      <c r="AR71" s="4"/>
      <c r="AS71" s="5"/>
      <c r="AT71" s="4"/>
      <c r="AU71" s="28"/>
      <c r="AV71" s="27"/>
      <c r="AW71" s="4"/>
      <c r="AX71" s="5"/>
      <c r="AY71" s="4"/>
      <c r="AZ71" s="28"/>
      <c r="BA71" s="27"/>
      <c r="BB71" s="4"/>
      <c r="BC71" s="5"/>
      <c r="BD71" s="4"/>
      <c r="BE71" s="28"/>
      <c r="BF71" s="27">
        <v>1</v>
      </c>
      <c r="BG71" s="4">
        <v>1</v>
      </c>
      <c r="BH71" s="5">
        <f>BG71/BF71</f>
        <v>1</v>
      </c>
      <c r="BI71" s="4"/>
      <c r="BJ71" s="28"/>
      <c r="BK71" s="27"/>
      <c r="BL71" s="4"/>
      <c r="BM71" s="5"/>
      <c r="BN71" s="4"/>
      <c r="BO71" s="28"/>
      <c r="BP71" s="27"/>
      <c r="BQ71" s="4"/>
      <c r="BR71" s="5"/>
      <c r="BS71" s="4"/>
      <c r="BT71" s="28"/>
      <c r="BU71" s="27">
        <v>1</v>
      </c>
      <c r="BV71" s="4">
        <v>1</v>
      </c>
      <c r="BW71" s="5">
        <f>BV71/BU71</f>
        <v>1</v>
      </c>
      <c r="BX71" s="4">
        <f t="shared" si="109"/>
        <v>0</v>
      </c>
      <c r="BY71" s="28">
        <f t="shared" si="110"/>
        <v>0</v>
      </c>
      <c r="BZ71" s="75">
        <f t="shared" si="113"/>
        <v>2</v>
      </c>
      <c r="CA71" s="75">
        <f t="shared" si="114"/>
        <v>2</v>
      </c>
      <c r="CB71" s="56">
        <f t="shared" si="115"/>
        <v>1</v>
      </c>
      <c r="CC71" s="75">
        <f t="shared" si="116"/>
        <v>0</v>
      </c>
      <c r="CD71" s="57">
        <f t="shared" si="117"/>
        <v>0</v>
      </c>
    </row>
    <row r="72" spans="1:94" s="61" customFormat="1" x14ac:dyDescent="0.25">
      <c r="A72" s="51" t="s">
        <v>74</v>
      </c>
      <c r="B72" s="52" t="s">
        <v>75</v>
      </c>
      <c r="C72" s="51">
        <f t="shared" si="87"/>
        <v>19</v>
      </c>
      <c r="D72" s="52">
        <v>13</v>
      </c>
      <c r="E72" s="53">
        <f t="shared" si="88"/>
        <v>0.68421052631578949</v>
      </c>
      <c r="F72" s="52">
        <v>6</v>
      </c>
      <c r="G72" s="54">
        <f t="shared" si="89"/>
        <v>0.31578947368421051</v>
      </c>
      <c r="H72" s="55">
        <f t="shared" si="90"/>
        <v>16</v>
      </c>
      <c r="I72" s="52">
        <v>13</v>
      </c>
      <c r="J72" s="53">
        <f t="shared" si="91"/>
        <v>0.8125</v>
      </c>
      <c r="K72" s="52">
        <v>3</v>
      </c>
      <c r="L72" s="54">
        <f t="shared" si="92"/>
        <v>0.1875</v>
      </c>
      <c r="M72" s="55">
        <f>N72+P72</f>
        <v>18</v>
      </c>
      <c r="N72" s="52">
        <v>17</v>
      </c>
      <c r="O72" s="53">
        <f>N72/M72</f>
        <v>0.94444444444444442</v>
      </c>
      <c r="P72" s="52">
        <v>1</v>
      </c>
      <c r="Q72" s="54">
        <f>P72/M72</f>
        <v>5.5555555555555552E-2</v>
      </c>
      <c r="R72" s="51">
        <f>S72+U72</f>
        <v>10</v>
      </c>
      <c r="S72" s="52">
        <v>8</v>
      </c>
      <c r="T72" s="53">
        <f>S72/R72</f>
        <v>0.8</v>
      </c>
      <c r="U72" s="52">
        <v>2</v>
      </c>
      <c r="V72" s="54">
        <f>U72/R72</f>
        <v>0.2</v>
      </c>
      <c r="W72" s="51">
        <f>X72+Z72</f>
        <v>21</v>
      </c>
      <c r="X72" s="52">
        <v>18</v>
      </c>
      <c r="Y72" s="53">
        <f>X72/W72</f>
        <v>0.8571428571428571</v>
      </c>
      <c r="Z72" s="52">
        <v>3</v>
      </c>
      <c r="AA72" s="54">
        <f>Z72/W72</f>
        <v>0.14285714285714285</v>
      </c>
      <c r="AB72" s="51">
        <v>19</v>
      </c>
      <c r="AC72" s="52">
        <v>16</v>
      </c>
      <c r="AD72" s="53">
        <f>AC72/AB72</f>
        <v>0.84210526315789469</v>
      </c>
      <c r="AE72" s="52">
        <v>3</v>
      </c>
      <c r="AF72" s="54">
        <f>AE72/AB72</f>
        <v>0.15789473684210525</v>
      </c>
      <c r="AG72" s="51">
        <v>27</v>
      </c>
      <c r="AH72" s="52">
        <v>20</v>
      </c>
      <c r="AI72" s="53">
        <f>AH72/AG72</f>
        <v>0.7407407407407407</v>
      </c>
      <c r="AJ72" s="52">
        <v>7</v>
      </c>
      <c r="AK72" s="54">
        <f>AJ72/AG72</f>
        <v>0.25925925925925924</v>
      </c>
      <c r="AL72" s="51">
        <v>22</v>
      </c>
      <c r="AM72" s="52">
        <v>20</v>
      </c>
      <c r="AN72" s="53">
        <f>AM72/AL72</f>
        <v>0.90909090909090906</v>
      </c>
      <c r="AO72" s="52">
        <f>AL72-AM72</f>
        <v>2</v>
      </c>
      <c r="AP72" s="54">
        <f>AO72/AL72</f>
        <v>9.0909090909090912E-2</v>
      </c>
      <c r="AQ72" s="51">
        <v>26</v>
      </c>
      <c r="AR72" s="52">
        <v>22</v>
      </c>
      <c r="AS72" s="53">
        <f>AR72/AQ72</f>
        <v>0.84615384615384615</v>
      </c>
      <c r="AT72" s="52">
        <f>AQ72-AR72</f>
        <v>4</v>
      </c>
      <c r="AU72" s="54">
        <f>AT72/AQ72</f>
        <v>0.15384615384615385</v>
      </c>
      <c r="AV72" s="51">
        <v>11</v>
      </c>
      <c r="AW72" s="52">
        <v>9</v>
      </c>
      <c r="AX72" s="53">
        <f>AW72/AV72</f>
        <v>0.81818181818181823</v>
      </c>
      <c r="AY72" s="52">
        <f>AV72-AW72</f>
        <v>2</v>
      </c>
      <c r="AZ72" s="54">
        <f>AY72/AV72</f>
        <v>0.18181818181818182</v>
      </c>
      <c r="BA72" s="51">
        <v>15</v>
      </c>
      <c r="BB72" s="52">
        <v>11</v>
      </c>
      <c r="BC72" s="53">
        <f>BB72/BA72</f>
        <v>0.73333333333333328</v>
      </c>
      <c r="BD72" s="52">
        <f>BA72-BB72</f>
        <v>4</v>
      </c>
      <c r="BE72" s="54">
        <f>BD72/BA72</f>
        <v>0.26666666666666666</v>
      </c>
      <c r="BF72" s="51">
        <v>7</v>
      </c>
      <c r="BG72" s="52">
        <v>6</v>
      </c>
      <c r="BH72" s="53">
        <f>BG72/BF72</f>
        <v>0.8571428571428571</v>
      </c>
      <c r="BI72" s="52">
        <f>BF72-BG72</f>
        <v>1</v>
      </c>
      <c r="BJ72" s="54">
        <f>BI72/BF72</f>
        <v>0.14285714285714285</v>
      </c>
      <c r="BK72" s="51">
        <v>14</v>
      </c>
      <c r="BL72" s="52">
        <v>11</v>
      </c>
      <c r="BM72" s="53">
        <f>BL72/BK72</f>
        <v>0.7857142857142857</v>
      </c>
      <c r="BN72" s="52">
        <f t="shared" si="111"/>
        <v>3</v>
      </c>
      <c r="BO72" s="54">
        <f t="shared" si="112"/>
        <v>0.21428571428571427</v>
      </c>
      <c r="BP72" s="51">
        <v>18</v>
      </c>
      <c r="BQ72" s="52">
        <v>13</v>
      </c>
      <c r="BR72" s="53">
        <f>BQ72/BP72</f>
        <v>0.72222222222222221</v>
      </c>
      <c r="BS72" s="52">
        <f>BP72-BQ72</f>
        <v>5</v>
      </c>
      <c r="BT72" s="54">
        <f>BS72/BP72</f>
        <v>0.27777777777777779</v>
      </c>
      <c r="BU72" s="51">
        <v>10</v>
      </c>
      <c r="BV72" s="52">
        <v>10</v>
      </c>
      <c r="BW72" s="53">
        <f>BV72/BU72</f>
        <v>1</v>
      </c>
      <c r="BX72" s="52">
        <f>BU72-BV72</f>
        <v>0</v>
      </c>
      <c r="BY72" s="54">
        <f>BX72/BU72</f>
        <v>0</v>
      </c>
      <c r="BZ72" s="75">
        <f>AB72+AG72+AL72+AQ72+AV72+BA72+BF72+BK72+BP72+BU72</f>
        <v>169</v>
      </c>
      <c r="CA72" s="75">
        <f t="shared" si="114"/>
        <v>138</v>
      </c>
      <c r="CB72" s="56">
        <f t="shared" si="115"/>
        <v>0.81656804733727806</v>
      </c>
      <c r="CC72" s="75">
        <f t="shared" si="116"/>
        <v>31</v>
      </c>
      <c r="CD72" s="57">
        <f t="shared" si="117"/>
        <v>0.18343195266272189</v>
      </c>
    </row>
    <row r="73" spans="1:94" s="2" customFormat="1" x14ac:dyDescent="0.25">
      <c r="A73" s="27" t="s">
        <v>76</v>
      </c>
      <c r="B73" s="4" t="s">
        <v>77</v>
      </c>
      <c r="C73" s="27"/>
      <c r="D73" s="4"/>
      <c r="E73" s="5"/>
      <c r="F73" s="4"/>
      <c r="G73" s="28"/>
      <c r="H73" s="29">
        <f t="shared" si="90"/>
        <v>2</v>
      </c>
      <c r="I73" s="4">
        <v>2</v>
      </c>
      <c r="J73" s="5">
        <f t="shared" si="91"/>
        <v>1</v>
      </c>
      <c r="K73" s="4"/>
      <c r="L73" s="28">
        <f t="shared" si="92"/>
        <v>0</v>
      </c>
      <c r="M73" s="29"/>
      <c r="N73" s="4"/>
      <c r="O73" s="5"/>
      <c r="P73" s="4"/>
      <c r="Q73" s="28"/>
      <c r="R73" s="27"/>
      <c r="S73" s="4"/>
      <c r="T73" s="5"/>
      <c r="U73" s="4"/>
      <c r="V73" s="28"/>
      <c r="W73" s="27">
        <f>X73+Z73</f>
        <v>1</v>
      </c>
      <c r="X73" s="4">
        <v>1</v>
      </c>
      <c r="Y73" s="5">
        <f>X73/W73</f>
        <v>1</v>
      </c>
      <c r="Z73" s="4"/>
      <c r="AA73" s="28"/>
      <c r="AB73" s="27"/>
      <c r="AC73" s="4"/>
      <c r="AD73" s="5"/>
      <c r="AE73" s="4"/>
      <c r="AF73" s="28"/>
      <c r="AG73" s="27"/>
      <c r="AH73" s="4"/>
      <c r="AI73" s="5"/>
      <c r="AJ73" s="4"/>
      <c r="AK73" s="28"/>
      <c r="AL73" s="27"/>
      <c r="AM73" s="4"/>
      <c r="AN73" s="5"/>
      <c r="AO73" s="4"/>
      <c r="AP73" s="28"/>
      <c r="AQ73" s="27">
        <v>2</v>
      </c>
      <c r="AR73" s="4">
        <v>1</v>
      </c>
      <c r="AS73" s="5">
        <f>AR73/AQ73</f>
        <v>0.5</v>
      </c>
      <c r="AT73" s="4">
        <f>AQ73-AR73</f>
        <v>1</v>
      </c>
      <c r="AU73" s="28">
        <f>AT73/AQ73</f>
        <v>0.5</v>
      </c>
      <c r="AV73" s="27"/>
      <c r="AW73" s="4"/>
      <c r="AX73" s="5"/>
      <c r="AY73" s="4"/>
      <c r="AZ73" s="28"/>
      <c r="BA73" s="27"/>
      <c r="BB73" s="4"/>
      <c r="BC73" s="5"/>
      <c r="BD73" s="4"/>
      <c r="BE73" s="28"/>
      <c r="BF73" s="27"/>
      <c r="BG73" s="4"/>
      <c r="BH73" s="5"/>
      <c r="BI73" s="4"/>
      <c r="BJ73" s="28"/>
      <c r="BK73" s="27"/>
      <c r="BL73" s="4"/>
      <c r="BM73" s="5"/>
      <c r="BN73" s="4"/>
      <c r="BO73" s="28"/>
      <c r="BP73" s="27"/>
      <c r="BQ73" s="4"/>
      <c r="BR73" s="5"/>
      <c r="BS73" s="4"/>
      <c r="BT73" s="28"/>
      <c r="BU73" s="27">
        <v>1</v>
      </c>
      <c r="BV73" s="4">
        <v>1</v>
      </c>
      <c r="BW73" s="5">
        <f>BV73/BU73</f>
        <v>1</v>
      </c>
      <c r="BX73" s="4">
        <f>BU73-BV73</f>
        <v>0</v>
      </c>
      <c r="BY73" s="28">
        <f>BX73/BU73</f>
        <v>0</v>
      </c>
      <c r="BZ73" s="75">
        <f t="shared" si="113"/>
        <v>3</v>
      </c>
      <c r="CA73" s="75">
        <f t="shared" si="114"/>
        <v>2</v>
      </c>
      <c r="CB73" s="56">
        <f t="shared" si="115"/>
        <v>0.66666666666666663</v>
      </c>
      <c r="CC73" s="75">
        <f t="shared" si="116"/>
        <v>1</v>
      </c>
      <c r="CD73" s="57">
        <f t="shared" si="117"/>
        <v>0.33333333333333331</v>
      </c>
    </row>
    <row r="74" spans="1:94" s="61" customFormat="1" x14ac:dyDescent="0.25">
      <c r="A74" s="51" t="s">
        <v>80</v>
      </c>
      <c r="B74" s="52" t="s">
        <v>81</v>
      </c>
      <c r="C74" s="51">
        <f t="shared" si="87"/>
        <v>2</v>
      </c>
      <c r="D74" s="52">
        <v>2</v>
      </c>
      <c r="E74" s="53">
        <f t="shared" si="88"/>
        <v>1</v>
      </c>
      <c r="F74" s="52"/>
      <c r="G74" s="54">
        <f t="shared" si="89"/>
        <v>0</v>
      </c>
      <c r="H74" s="55">
        <f t="shared" si="90"/>
        <v>2</v>
      </c>
      <c r="I74" s="52">
        <v>2</v>
      </c>
      <c r="J74" s="53">
        <f t="shared" si="91"/>
        <v>1</v>
      </c>
      <c r="K74" s="52"/>
      <c r="L74" s="54">
        <f t="shared" si="92"/>
        <v>0</v>
      </c>
      <c r="M74" s="55">
        <f>N74+P74</f>
        <v>4</v>
      </c>
      <c r="N74" s="52">
        <v>2</v>
      </c>
      <c r="O74" s="53">
        <f>N74/M74</f>
        <v>0.5</v>
      </c>
      <c r="P74" s="52">
        <v>2</v>
      </c>
      <c r="Q74" s="54">
        <f>P74/M74</f>
        <v>0.5</v>
      </c>
      <c r="R74" s="51">
        <f>S74+U74</f>
        <v>2</v>
      </c>
      <c r="S74" s="52">
        <v>2</v>
      </c>
      <c r="T74" s="53">
        <f>S74/R74</f>
        <v>1</v>
      </c>
      <c r="U74" s="52"/>
      <c r="V74" s="54"/>
      <c r="W74" s="51">
        <f>X74+Z74</f>
        <v>1</v>
      </c>
      <c r="X74" s="52"/>
      <c r="Y74" s="53">
        <f>X74/W74</f>
        <v>0</v>
      </c>
      <c r="Z74" s="52">
        <v>1</v>
      </c>
      <c r="AA74" s="54">
        <f>Z74/W74</f>
        <v>1</v>
      </c>
      <c r="AB74" s="51">
        <v>10</v>
      </c>
      <c r="AC74" s="52">
        <v>10</v>
      </c>
      <c r="AD74" s="53">
        <f>AC74/AB74</f>
        <v>1</v>
      </c>
      <c r="AE74" s="52"/>
      <c r="AF74" s="54"/>
      <c r="AG74" s="51">
        <v>5</v>
      </c>
      <c r="AH74" s="52">
        <v>4</v>
      </c>
      <c r="AI74" s="53">
        <f>AH74/AG74</f>
        <v>0.8</v>
      </c>
      <c r="AJ74" s="52">
        <v>1</v>
      </c>
      <c r="AK74" s="54">
        <f>AJ74/AG74</f>
        <v>0.2</v>
      </c>
      <c r="AL74" s="51">
        <v>5</v>
      </c>
      <c r="AM74" s="52">
        <v>5</v>
      </c>
      <c r="AN74" s="53">
        <f>AM74/AL74</f>
        <v>1</v>
      </c>
      <c r="AO74" s="52"/>
      <c r="AP74" s="54"/>
      <c r="AQ74" s="51">
        <v>3</v>
      </c>
      <c r="AR74" s="52">
        <v>3</v>
      </c>
      <c r="AS74" s="53">
        <f>AR74/AQ74</f>
        <v>1</v>
      </c>
      <c r="AT74" s="52"/>
      <c r="AU74" s="54"/>
      <c r="AV74" s="51">
        <v>4</v>
      </c>
      <c r="AW74" s="52">
        <v>4</v>
      </c>
      <c r="AX74" s="53">
        <f>AW74/AV74</f>
        <v>1</v>
      </c>
      <c r="AY74" s="52"/>
      <c r="AZ74" s="54"/>
      <c r="BA74" s="51">
        <v>3</v>
      </c>
      <c r="BB74" s="52">
        <v>2</v>
      </c>
      <c r="BC74" s="53">
        <f>BB74/BA74</f>
        <v>0.66666666666666663</v>
      </c>
      <c r="BD74" s="52">
        <f>BA74-BB74</f>
        <v>1</v>
      </c>
      <c r="BE74" s="54">
        <f>BD74/BA74</f>
        <v>0.33333333333333331</v>
      </c>
      <c r="BF74" s="51">
        <v>4</v>
      </c>
      <c r="BG74" s="52">
        <v>4</v>
      </c>
      <c r="BH74" s="53">
        <f>BG74/BF74</f>
        <v>1</v>
      </c>
      <c r="BI74" s="52"/>
      <c r="BJ74" s="54"/>
      <c r="BK74" s="51">
        <v>5</v>
      </c>
      <c r="BL74" s="52">
        <v>5</v>
      </c>
      <c r="BM74" s="53">
        <f>BL74/BK74</f>
        <v>1</v>
      </c>
      <c r="BN74" s="52">
        <f t="shared" si="111"/>
        <v>0</v>
      </c>
      <c r="BO74" s="54">
        <f t="shared" si="112"/>
        <v>0</v>
      </c>
      <c r="BP74" s="51">
        <v>3</v>
      </c>
      <c r="BQ74" s="52">
        <v>3</v>
      </c>
      <c r="BR74" s="53">
        <f>BQ74/BP74</f>
        <v>1</v>
      </c>
      <c r="BS74" s="52">
        <f>BP74-BQ74</f>
        <v>0</v>
      </c>
      <c r="BT74" s="54">
        <f>BS74/BP74</f>
        <v>0</v>
      </c>
      <c r="BU74" s="51">
        <v>4</v>
      </c>
      <c r="BV74" s="52">
        <v>4</v>
      </c>
      <c r="BW74" s="53">
        <f>BV74/BU74</f>
        <v>1</v>
      </c>
      <c r="BX74" s="52">
        <f>BU74-BV74</f>
        <v>0</v>
      </c>
      <c r="BY74" s="54">
        <f>BX74/BU74</f>
        <v>0</v>
      </c>
      <c r="BZ74" s="75">
        <f>AB74+AG74+AL74+AQ74+AV74+BA74+BF74+BK74+BP74+BU74</f>
        <v>46</v>
      </c>
      <c r="CA74" s="75">
        <f t="shared" si="114"/>
        <v>44</v>
      </c>
      <c r="CB74" s="56">
        <f t="shared" si="115"/>
        <v>0.95652173913043481</v>
      </c>
      <c r="CC74" s="75">
        <f t="shared" si="116"/>
        <v>2</v>
      </c>
      <c r="CD74" s="57">
        <f t="shared" si="117"/>
        <v>4.3478260869565216E-2</v>
      </c>
    </row>
    <row r="75" spans="1:94" s="2" customFormat="1" x14ac:dyDescent="0.25">
      <c r="A75" s="27" t="s">
        <v>91</v>
      </c>
      <c r="B75" s="4" t="s">
        <v>92</v>
      </c>
      <c r="C75" s="27"/>
      <c r="D75" s="4"/>
      <c r="E75" s="5"/>
      <c r="F75" s="4"/>
      <c r="G75" s="28"/>
      <c r="H75" s="29"/>
      <c r="I75" s="4"/>
      <c r="J75" s="5"/>
      <c r="K75" s="4"/>
      <c r="L75" s="28"/>
      <c r="M75" s="29"/>
      <c r="N75" s="4"/>
      <c r="O75" s="5"/>
      <c r="P75" s="4"/>
      <c r="Q75" s="28"/>
      <c r="R75" s="27">
        <f>S75+U75</f>
        <v>1</v>
      </c>
      <c r="S75" s="4">
        <v>1</v>
      </c>
      <c r="T75" s="5">
        <f>S75/R75</f>
        <v>1</v>
      </c>
      <c r="U75" s="4"/>
      <c r="V75" s="28"/>
      <c r="W75" s="27"/>
      <c r="X75" s="4"/>
      <c r="Y75" s="5"/>
      <c r="Z75" s="4"/>
      <c r="AA75" s="28"/>
      <c r="AB75" s="27"/>
      <c r="AC75" s="4"/>
      <c r="AD75" s="5"/>
      <c r="AE75" s="4"/>
      <c r="AF75" s="28"/>
      <c r="AG75" s="27"/>
      <c r="AH75" s="4"/>
      <c r="AI75" s="5"/>
      <c r="AJ75" s="4"/>
      <c r="AK75" s="28"/>
      <c r="AL75" s="27">
        <v>1</v>
      </c>
      <c r="AM75" s="4">
        <v>1</v>
      </c>
      <c r="AN75" s="5">
        <f>AM75/AL75</f>
        <v>1</v>
      </c>
      <c r="AO75" s="4"/>
      <c r="AP75" s="28"/>
      <c r="AQ75" s="27"/>
      <c r="AR75" s="4"/>
      <c r="AS75" s="5"/>
      <c r="AT75" s="4"/>
      <c r="AU75" s="28"/>
      <c r="AV75" s="27"/>
      <c r="AW75" s="4"/>
      <c r="AX75" s="5"/>
      <c r="AY75" s="4"/>
      <c r="AZ75" s="28"/>
      <c r="BA75" s="27">
        <v>1</v>
      </c>
      <c r="BB75" s="4">
        <v>1</v>
      </c>
      <c r="BC75" s="5">
        <f>BB75/BA75</f>
        <v>1</v>
      </c>
      <c r="BD75" s="4"/>
      <c r="BE75" s="28"/>
      <c r="BF75" s="27"/>
      <c r="BG75" s="4"/>
      <c r="BH75" s="5"/>
      <c r="BI75" s="4"/>
      <c r="BJ75" s="28"/>
      <c r="BK75" s="27"/>
      <c r="BL75" s="4"/>
      <c r="BM75" s="5"/>
      <c r="BN75" s="4"/>
      <c r="BO75" s="28"/>
      <c r="BP75" s="27"/>
      <c r="BQ75" s="4"/>
      <c r="BR75" s="5"/>
      <c r="BS75" s="4"/>
      <c r="BT75" s="28"/>
      <c r="BU75" s="27"/>
      <c r="BV75" s="4"/>
      <c r="BW75" s="5"/>
      <c r="BX75" s="4"/>
      <c r="BY75" s="28"/>
      <c r="BZ75" s="75">
        <f t="shared" si="113"/>
        <v>2</v>
      </c>
      <c r="CA75" s="75">
        <f t="shared" si="114"/>
        <v>2</v>
      </c>
      <c r="CB75" s="56">
        <f t="shared" si="115"/>
        <v>1</v>
      </c>
      <c r="CC75" s="75">
        <f t="shared" si="116"/>
        <v>0</v>
      </c>
      <c r="CD75" s="57">
        <f t="shared" si="117"/>
        <v>0</v>
      </c>
    </row>
    <row r="76" spans="1:94" s="61" customFormat="1" ht="15.75" thickBot="1" x14ac:dyDescent="0.3">
      <c r="A76" s="51" t="s">
        <v>84</v>
      </c>
      <c r="B76" s="52" t="s">
        <v>85</v>
      </c>
      <c r="C76" s="51"/>
      <c r="D76" s="52"/>
      <c r="E76" s="53"/>
      <c r="F76" s="52"/>
      <c r="G76" s="54"/>
      <c r="H76" s="55"/>
      <c r="I76" s="52"/>
      <c r="J76" s="53"/>
      <c r="K76" s="52"/>
      <c r="L76" s="54"/>
      <c r="M76" s="55"/>
      <c r="N76" s="52"/>
      <c r="O76" s="53"/>
      <c r="P76" s="52"/>
      <c r="Q76" s="54"/>
      <c r="R76" s="51">
        <f>S76+U76</f>
        <v>1</v>
      </c>
      <c r="S76" s="52">
        <v>1</v>
      </c>
      <c r="T76" s="53">
        <f>S76/R76</f>
        <v>1</v>
      </c>
      <c r="U76" s="52"/>
      <c r="V76" s="54"/>
      <c r="W76" s="51"/>
      <c r="X76" s="52"/>
      <c r="Y76" s="53"/>
      <c r="Z76" s="52"/>
      <c r="AA76" s="54"/>
      <c r="AB76" s="51"/>
      <c r="AC76" s="52"/>
      <c r="AD76" s="53"/>
      <c r="AE76" s="52"/>
      <c r="AF76" s="54"/>
      <c r="AG76" s="51"/>
      <c r="AH76" s="52"/>
      <c r="AI76" s="53"/>
      <c r="AJ76" s="52"/>
      <c r="AK76" s="54"/>
      <c r="AL76" s="51">
        <v>1</v>
      </c>
      <c r="AM76" s="52">
        <v>1</v>
      </c>
      <c r="AN76" s="53">
        <f>AM76/AL76</f>
        <v>1</v>
      </c>
      <c r="AO76" s="52"/>
      <c r="AP76" s="54"/>
      <c r="AQ76" s="51"/>
      <c r="AR76" s="52"/>
      <c r="AS76" s="53"/>
      <c r="AT76" s="52"/>
      <c r="AU76" s="54"/>
      <c r="AV76" s="51"/>
      <c r="AW76" s="52"/>
      <c r="AX76" s="53"/>
      <c r="AY76" s="52"/>
      <c r="AZ76" s="54"/>
      <c r="BA76" s="51"/>
      <c r="BB76" s="52"/>
      <c r="BC76" s="53"/>
      <c r="BD76" s="52"/>
      <c r="BE76" s="54"/>
      <c r="BF76" s="51">
        <v>1</v>
      </c>
      <c r="BG76" s="52">
        <v>1</v>
      </c>
      <c r="BH76" s="53">
        <f>BG76/BF76</f>
        <v>1</v>
      </c>
      <c r="BI76" s="52"/>
      <c r="BJ76" s="54"/>
      <c r="BK76" s="51">
        <v>1</v>
      </c>
      <c r="BL76" s="52">
        <v>1</v>
      </c>
      <c r="BM76" s="53">
        <f>BL76/BK76</f>
        <v>1</v>
      </c>
      <c r="BN76" s="52">
        <f t="shared" si="111"/>
        <v>0</v>
      </c>
      <c r="BO76" s="54">
        <f t="shared" si="112"/>
        <v>0</v>
      </c>
      <c r="BP76" s="51"/>
      <c r="BQ76" s="52"/>
      <c r="BR76" s="53"/>
      <c r="BS76" s="52"/>
      <c r="BT76" s="54"/>
      <c r="BU76" s="51"/>
      <c r="BV76" s="52"/>
      <c r="BW76" s="53"/>
      <c r="BX76" s="52"/>
      <c r="BY76" s="54"/>
      <c r="BZ76" s="75">
        <f t="shared" si="113"/>
        <v>3</v>
      </c>
      <c r="CA76" s="75">
        <f t="shared" si="114"/>
        <v>3</v>
      </c>
      <c r="CB76" s="56">
        <f t="shared" si="115"/>
        <v>1</v>
      </c>
      <c r="CC76" s="75">
        <f t="shared" si="116"/>
        <v>0</v>
      </c>
      <c r="CD76" s="57">
        <f t="shared" si="117"/>
        <v>0</v>
      </c>
    </row>
    <row r="77" spans="1:94" s="66" customFormat="1" ht="15.75" thickBot="1" x14ac:dyDescent="0.3">
      <c r="A77" s="36" t="s">
        <v>0</v>
      </c>
      <c r="B77" s="37"/>
      <c r="C77" s="36">
        <f>SUM(C63:C76)</f>
        <v>189</v>
      </c>
      <c r="D77" s="37">
        <f>SUM(D63:D76)</f>
        <v>146</v>
      </c>
      <c r="E77" s="38">
        <f>D77/C77</f>
        <v>0.77248677248677244</v>
      </c>
      <c r="F77" s="37">
        <f>SUM(F63:F76)</f>
        <v>43</v>
      </c>
      <c r="G77" s="39">
        <f>F77/C77</f>
        <v>0.2275132275132275</v>
      </c>
      <c r="H77" s="40">
        <f>SUM(H63:H76)</f>
        <v>124</v>
      </c>
      <c r="I77" s="37">
        <f>SUM(I63:I76)</f>
        <v>103</v>
      </c>
      <c r="J77" s="38">
        <f>I77/H77</f>
        <v>0.83064516129032262</v>
      </c>
      <c r="K77" s="37">
        <f>SUM(K63:K76)</f>
        <v>21</v>
      </c>
      <c r="L77" s="39">
        <f>K77/H77</f>
        <v>0.16935483870967741</v>
      </c>
      <c r="M77" s="36">
        <f>SUM(M63:M76)</f>
        <v>103</v>
      </c>
      <c r="N77" s="37">
        <f>SUM(N63:N76)</f>
        <v>83</v>
      </c>
      <c r="O77" s="38">
        <f>N77/M77</f>
        <v>0.80582524271844658</v>
      </c>
      <c r="P77" s="37">
        <f>SUM(P63:P76)</f>
        <v>20</v>
      </c>
      <c r="Q77" s="39">
        <f>P77/M77</f>
        <v>0.1941747572815534</v>
      </c>
      <c r="R77" s="36">
        <f>SUM(R63:R76)</f>
        <v>77</v>
      </c>
      <c r="S77" s="37">
        <f>SUM(S63:S76)</f>
        <v>58</v>
      </c>
      <c r="T77" s="38">
        <f>S77/R77</f>
        <v>0.75324675324675328</v>
      </c>
      <c r="U77" s="37">
        <f>SUM(U63:U76)</f>
        <v>19</v>
      </c>
      <c r="V77" s="39">
        <f>U77/R77</f>
        <v>0.24675324675324675</v>
      </c>
      <c r="W77" s="36">
        <f>SUM(W63:W76)</f>
        <v>97</v>
      </c>
      <c r="X77" s="37">
        <f>SUM(X63:X76)</f>
        <v>82</v>
      </c>
      <c r="Y77" s="38">
        <f>X77/W77</f>
        <v>0.84536082474226804</v>
      </c>
      <c r="Z77" s="37">
        <f>SUM(Z63:Z76)</f>
        <v>15</v>
      </c>
      <c r="AA77" s="39">
        <f>Z77/W77</f>
        <v>0.15463917525773196</v>
      </c>
      <c r="AB77" s="36">
        <f>SUM(AB63:AB76)</f>
        <v>99</v>
      </c>
      <c r="AC77" s="37">
        <f>SUM(AC63:AC76)</f>
        <v>83</v>
      </c>
      <c r="AD77" s="38">
        <f>AC77/AB77</f>
        <v>0.83838383838383834</v>
      </c>
      <c r="AE77" s="37">
        <f>SUM(AE63:AE76)</f>
        <v>16</v>
      </c>
      <c r="AF77" s="39">
        <f>AE77/AB77</f>
        <v>0.16161616161616163</v>
      </c>
      <c r="AG77" s="36">
        <f>SUM(AG63:AG76)</f>
        <v>93</v>
      </c>
      <c r="AH77" s="37">
        <f>SUM(AH63:AH76)</f>
        <v>72</v>
      </c>
      <c r="AI77" s="38">
        <f>AH77/AG77</f>
        <v>0.77419354838709675</v>
      </c>
      <c r="AJ77" s="37">
        <f>SUM(AJ63:AJ76)</f>
        <v>21</v>
      </c>
      <c r="AK77" s="39">
        <f>AJ77/AG77</f>
        <v>0.22580645161290322</v>
      </c>
      <c r="AL77" s="36">
        <f>SUM(AL63:AL76)</f>
        <v>102</v>
      </c>
      <c r="AM77" s="37">
        <f>SUM(AM63:AM76)</f>
        <v>86</v>
      </c>
      <c r="AN77" s="38">
        <f>AM77/AL77</f>
        <v>0.84313725490196079</v>
      </c>
      <c r="AO77" s="37">
        <f>SUM(AO63:AO76)</f>
        <v>16</v>
      </c>
      <c r="AP77" s="39">
        <f>AO77/AL77</f>
        <v>0.15686274509803921</v>
      </c>
      <c r="AQ77" s="36">
        <f>SUM(AQ63:AQ76)</f>
        <v>97</v>
      </c>
      <c r="AR77" s="37">
        <f>SUM(AR63:AR76)</f>
        <v>82</v>
      </c>
      <c r="AS77" s="38">
        <f>AR77/AQ77</f>
        <v>0.84536082474226804</v>
      </c>
      <c r="AT77" s="37">
        <f>SUM(AT63:AT76)</f>
        <v>15</v>
      </c>
      <c r="AU77" s="39">
        <f>AT77/AQ77</f>
        <v>0.15463917525773196</v>
      </c>
      <c r="AV77" s="36">
        <f>SUM(AV63:AV76)</f>
        <v>66</v>
      </c>
      <c r="AW77" s="37">
        <f>SUM(AW63:AW76)</f>
        <v>47</v>
      </c>
      <c r="AX77" s="38">
        <f>AW77/AV77</f>
        <v>0.71212121212121215</v>
      </c>
      <c r="AY77" s="37">
        <f>SUM(AY63:AY76)</f>
        <v>19</v>
      </c>
      <c r="AZ77" s="39">
        <f>AY77/AV77</f>
        <v>0.2878787878787879</v>
      </c>
      <c r="BA77" s="36">
        <f>SUM(BA63:BA76)</f>
        <v>65</v>
      </c>
      <c r="BB77" s="37">
        <f>SUM(BB63:BB76)</f>
        <v>55</v>
      </c>
      <c r="BC77" s="38">
        <f>BB77/BA77</f>
        <v>0.84615384615384615</v>
      </c>
      <c r="BD77" s="37">
        <f>SUM(BD63:BD76)</f>
        <v>10</v>
      </c>
      <c r="BE77" s="39">
        <f>BD77/BA77</f>
        <v>0.15384615384615385</v>
      </c>
      <c r="BF77" s="36">
        <f>SUM(BF63:BF76)</f>
        <v>53</v>
      </c>
      <c r="BG77" s="37">
        <f>SUM(BG63:BG76)</f>
        <v>45</v>
      </c>
      <c r="BH77" s="38">
        <f>BG77/BF77</f>
        <v>0.84905660377358494</v>
      </c>
      <c r="BI77" s="37">
        <f>SUM(BI63:BI76)</f>
        <v>8</v>
      </c>
      <c r="BJ77" s="39">
        <f>BI77/BF77</f>
        <v>0.15094339622641509</v>
      </c>
      <c r="BK77" s="36">
        <f>SUM(BK63:BK76)</f>
        <v>62</v>
      </c>
      <c r="BL77" s="37">
        <f>SUM(BL63:BL76)</f>
        <v>54</v>
      </c>
      <c r="BM77" s="38">
        <f>BL77/BK77</f>
        <v>0.87096774193548387</v>
      </c>
      <c r="BN77" s="37">
        <f>SUM(BN63:BN76)</f>
        <v>8</v>
      </c>
      <c r="BO77" s="39">
        <f>BN77/BK77</f>
        <v>0.12903225806451613</v>
      </c>
      <c r="BP77" s="36">
        <f>SUM(BP63:BP76)</f>
        <v>59</v>
      </c>
      <c r="BQ77" s="37">
        <f>SUM(BQ63:BQ76)</f>
        <v>51</v>
      </c>
      <c r="BR77" s="38">
        <f>BQ77/BP77</f>
        <v>0.86440677966101698</v>
      </c>
      <c r="BS77" s="37">
        <f>SUM(BS63:BS76)</f>
        <v>8</v>
      </c>
      <c r="BT77" s="39">
        <f>BS77/BP77</f>
        <v>0.13559322033898305</v>
      </c>
      <c r="BU77" s="36">
        <f>SUM(BU63:BU76)</f>
        <v>48</v>
      </c>
      <c r="BV77" s="37">
        <f>SUM(BV63:BV76)</f>
        <v>45</v>
      </c>
      <c r="BW77" s="38">
        <f>BV77/BU77</f>
        <v>0.9375</v>
      </c>
      <c r="BX77" s="37">
        <f>SUM(BX63:BX76)</f>
        <v>3</v>
      </c>
      <c r="BY77" s="39">
        <f>BX77/BU77</f>
        <v>6.25E-2</v>
      </c>
      <c r="BZ77" s="58">
        <f t="shared" si="113"/>
        <v>744</v>
      </c>
      <c r="CA77" s="59">
        <f t="shared" si="114"/>
        <v>620</v>
      </c>
      <c r="CB77" s="34">
        <f>CA77/BZ77</f>
        <v>0.83333333333333337</v>
      </c>
      <c r="CC77" s="59">
        <f t="shared" si="116"/>
        <v>124</v>
      </c>
      <c r="CD77" s="35">
        <f>CC77/BZ77</f>
        <v>0.16666666666666666</v>
      </c>
      <c r="CE77" s="64">
        <f>SUM(BZ63:BZ76)</f>
        <v>744</v>
      </c>
      <c r="CF77" s="64">
        <f>SUM(CA63:CA76)</f>
        <v>620</v>
      </c>
      <c r="CG77" s="64"/>
      <c r="CH77" s="64">
        <f>SUM(CC63:CC76)</f>
        <v>124</v>
      </c>
      <c r="CI77" s="65"/>
      <c r="CJ77" s="65"/>
      <c r="CK77" s="65"/>
      <c r="CL77" s="65"/>
      <c r="CM77" s="65"/>
      <c r="CN77" s="65"/>
      <c r="CO77" s="65"/>
      <c r="CP77" s="65"/>
    </row>
    <row r="78" spans="1:94" s="1" customFormat="1" x14ac:dyDescent="0.25">
      <c r="A78" s="41"/>
      <c r="B78" s="41"/>
      <c r="C78" s="41"/>
      <c r="D78" s="41"/>
      <c r="E78" s="5"/>
      <c r="F78" s="41"/>
      <c r="G78" s="5"/>
      <c r="H78" s="42"/>
      <c r="I78" s="41"/>
      <c r="J78" s="5"/>
      <c r="K78" s="41"/>
      <c r="L78" s="5"/>
      <c r="M78" s="41"/>
      <c r="N78" s="41"/>
      <c r="O78" s="5"/>
      <c r="P78" s="41"/>
      <c r="Q78" s="5"/>
      <c r="R78" s="41"/>
      <c r="S78" s="41"/>
      <c r="T78" s="5"/>
      <c r="U78" s="41"/>
      <c r="V78" s="5"/>
      <c r="W78" s="41"/>
      <c r="X78" s="41"/>
      <c r="Y78" s="5"/>
      <c r="Z78" s="41"/>
      <c r="AA78" s="5"/>
      <c r="AB78" s="41"/>
      <c r="AC78" s="41"/>
      <c r="AD78" s="5"/>
      <c r="AE78" s="41"/>
      <c r="AF78" s="5"/>
      <c r="AG78" s="41"/>
      <c r="AH78" s="41"/>
      <c r="AI78" s="5"/>
      <c r="AJ78" s="41"/>
      <c r="AK78" s="5"/>
      <c r="AL78" s="41"/>
      <c r="AM78" s="41"/>
      <c r="AN78" s="5"/>
      <c r="AO78" s="41"/>
      <c r="AP78" s="5"/>
      <c r="AQ78" s="41"/>
      <c r="AR78" s="41"/>
      <c r="AS78" s="5"/>
      <c r="AT78" s="41"/>
      <c r="AU78" s="5"/>
      <c r="AV78" s="41"/>
      <c r="AW78" s="41"/>
      <c r="AX78" s="5"/>
      <c r="AY78" s="41"/>
      <c r="AZ78" s="5"/>
      <c r="BA78" s="41"/>
      <c r="BB78" s="41"/>
      <c r="BC78" s="5"/>
      <c r="BD78" s="41"/>
      <c r="BE78" s="5"/>
      <c r="BF78" s="41"/>
      <c r="BG78" s="41"/>
      <c r="BH78" s="5"/>
      <c r="BI78" s="41"/>
      <c r="BJ78" s="5"/>
      <c r="BK78" s="41"/>
      <c r="BL78" s="41"/>
      <c r="BM78" s="5"/>
      <c r="BN78" s="41"/>
      <c r="BO78" s="5"/>
      <c r="BP78" s="41"/>
      <c r="BQ78" s="41"/>
      <c r="BR78" s="5"/>
      <c r="BS78" s="41"/>
      <c r="BT78" s="5"/>
      <c r="BU78" s="41"/>
      <c r="BV78" s="41"/>
      <c r="BW78" s="5"/>
      <c r="BX78" s="41"/>
      <c r="BY78" s="5"/>
      <c r="BZ78" s="42"/>
      <c r="CA78" s="42"/>
      <c r="CB78" s="5"/>
      <c r="CC78" s="42"/>
      <c r="CD78" s="5"/>
      <c r="CE78" s="3"/>
      <c r="CF78" s="3"/>
      <c r="CG78" s="3"/>
      <c r="CH78" s="3"/>
      <c r="CI78" s="2"/>
      <c r="CJ78" s="2"/>
      <c r="CK78" s="2"/>
      <c r="CL78" s="2"/>
      <c r="CM78" s="2"/>
      <c r="CN78" s="2"/>
      <c r="CO78" s="2"/>
      <c r="CP78" s="2"/>
    </row>
    <row r="79" spans="1:94" s="1" customFormat="1" x14ac:dyDescent="0.25">
      <c r="A79" s="41"/>
      <c r="B79" s="41"/>
      <c r="C79" s="41"/>
      <c r="D79" s="41"/>
      <c r="E79" s="5"/>
      <c r="F79" s="41"/>
      <c r="G79" s="5"/>
      <c r="H79" s="42"/>
      <c r="I79" s="41"/>
      <c r="J79" s="5"/>
      <c r="K79" s="41"/>
      <c r="L79" s="5"/>
      <c r="M79" s="41"/>
      <c r="N79" s="41"/>
      <c r="O79" s="5"/>
      <c r="P79" s="41"/>
      <c r="Q79" s="5"/>
      <c r="R79" s="41"/>
      <c r="S79" s="41"/>
      <c r="T79" s="5"/>
      <c r="U79" s="41"/>
      <c r="V79" s="5"/>
      <c r="W79" s="41"/>
      <c r="X79" s="41"/>
      <c r="Y79" s="5"/>
      <c r="Z79" s="41"/>
      <c r="AA79" s="5"/>
      <c r="AB79" s="41"/>
      <c r="AC79" s="41"/>
      <c r="AD79" s="5"/>
      <c r="AE79" s="41"/>
      <c r="AF79" s="5"/>
      <c r="AG79" s="41"/>
      <c r="AH79" s="41"/>
      <c r="AI79" s="5"/>
      <c r="AJ79" s="41"/>
      <c r="AK79" s="5"/>
      <c r="AL79" s="41"/>
      <c r="AM79" s="41"/>
      <c r="AN79" s="5"/>
      <c r="AO79" s="41"/>
      <c r="AP79" s="5"/>
      <c r="AQ79" s="41"/>
      <c r="AR79" s="41"/>
      <c r="AS79" s="5"/>
      <c r="AT79" s="41"/>
      <c r="AU79" s="5"/>
      <c r="AV79" s="41"/>
      <c r="AW79" s="41"/>
      <c r="AX79" s="5"/>
      <c r="AY79" s="41"/>
      <c r="AZ79" s="5"/>
      <c r="BA79" s="41"/>
      <c r="BB79" s="41"/>
      <c r="BC79" s="5"/>
      <c r="BD79" s="41"/>
      <c r="BE79" s="5"/>
      <c r="BF79" s="41"/>
      <c r="BG79" s="41"/>
      <c r="BH79" s="5"/>
      <c r="BI79" s="41"/>
      <c r="BJ79" s="5"/>
      <c r="BK79" s="41"/>
      <c r="BL79" s="41"/>
      <c r="BM79" s="5"/>
      <c r="BN79" s="41"/>
      <c r="BO79" s="5"/>
      <c r="BP79" s="41"/>
      <c r="BQ79" s="41"/>
      <c r="BR79" s="5"/>
      <c r="BS79" s="41"/>
      <c r="BT79" s="5"/>
      <c r="BU79" s="41"/>
      <c r="BV79" s="41"/>
      <c r="BW79" s="5"/>
      <c r="BX79" s="41"/>
      <c r="BY79" s="5"/>
      <c r="BZ79" s="42"/>
      <c r="CA79" s="42"/>
      <c r="CB79" s="5"/>
      <c r="CC79" s="42"/>
      <c r="CD79" s="5"/>
      <c r="CE79" s="3"/>
      <c r="CF79" s="3"/>
      <c r="CG79" s="3"/>
      <c r="CH79" s="3"/>
      <c r="CI79" s="2"/>
      <c r="CJ79" s="2"/>
      <c r="CK79" s="2"/>
      <c r="CL79" s="2"/>
      <c r="CM79" s="2"/>
      <c r="CN79" s="2"/>
      <c r="CO79" s="2"/>
      <c r="CP79" s="2"/>
    </row>
    <row r="80" spans="1:94" s="1" customFormat="1" x14ac:dyDescent="0.25">
      <c r="A80" s="41"/>
      <c r="B80" s="41"/>
      <c r="C80" s="41"/>
      <c r="D80" s="41"/>
      <c r="E80" s="5"/>
      <c r="F80" s="41"/>
      <c r="G80" s="5"/>
      <c r="H80" s="42"/>
      <c r="I80" s="41"/>
      <c r="J80" s="5"/>
      <c r="K80" s="41"/>
      <c r="L80" s="5"/>
      <c r="M80" s="41"/>
      <c r="N80" s="41"/>
      <c r="O80" s="5"/>
      <c r="P80" s="41"/>
      <c r="Q80" s="5"/>
      <c r="R80" s="41"/>
      <c r="S80" s="41"/>
      <c r="T80" s="5"/>
      <c r="U80" s="41"/>
      <c r="V80" s="5"/>
      <c r="W80" s="41"/>
      <c r="X80" s="41"/>
      <c r="Y80" s="5"/>
      <c r="Z80" s="41"/>
      <c r="AA80" s="5"/>
      <c r="AB80" s="41"/>
      <c r="AC80" s="41"/>
      <c r="AD80" s="5"/>
      <c r="AE80" s="41"/>
      <c r="AF80" s="5"/>
      <c r="AG80" s="41"/>
      <c r="AH80" s="41"/>
      <c r="AI80" s="5"/>
      <c r="AJ80" s="41"/>
      <c r="AK80" s="5"/>
      <c r="AL80" s="41"/>
      <c r="AM80" s="41"/>
      <c r="AN80" s="5"/>
      <c r="AO80" s="41"/>
      <c r="AP80" s="5"/>
      <c r="AQ80" s="41"/>
      <c r="AR80" s="41"/>
      <c r="AS80" s="5"/>
      <c r="AT80" s="41"/>
      <c r="AU80" s="5"/>
      <c r="AV80" s="41"/>
      <c r="AW80" s="41"/>
      <c r="AX80" s="5"/>
      <c r="AY80" s="41"/>
      <c r="AZ80" s="5"/>
      <c r="BA80" s="41"/>
      <c r="BB80" s="41"/>
      <c r="BC80" s="5"/>
      <c r="BD80" s="41"/>
      <c r="BE80" s="5"/>
      <c r="BF80" s="41"/>
      <c r="BG80" s="41"/>
      <c r="BH80" s="5"/>
      <c r="BI80" s="41"/>
      <c r="BJ80" s="5"/>
      <c r="BK80" s="41"/>
      <c r="BL80" s="41"/>
      <c r="BM80" s="5"/>
      <c r="BN80" s="41"/>
      <c r="BO80" s="5"/>
      <c r="BP80" s="41"/>
      <c r="BQ80" s="41"/>
      <c r="BR80" s="5"/>
      <c r="BS80" s="41"/>
      <c r="BT80" s="5"/>
      <c r="BU80" s="41"/>
      <c r="BV80" s="41"/>
      <c r="BW80" s="5"/>
      <c r="BX80" s="41"/>
      <c r="BY80" s="5"/>
      <c r="BZ80" s="42"/>
      <c r="CA80" s="42"/>
      <c r="CB80" s="5"/>
      <c r="CC80" s="42"/>
      <c r="CD80" s="5"/>
      <c r="CE80" s="3"/>
      <c r="CF80" s="3"/>
      <c r="CG80" s="3"/>
      <c r="CH80" s="3"/>
      <c r="CI80" s="2"/>
      <c r="CJ80" s="2"/>
      <c r="CK80" s="2"/>
      <c r="CL80" s="2"/>
      <c r="CM80" s="2"/>
      <c r="CN80" s="2"/>
      <c r="CO80" s="2"/>
      <c r="CP80" s="2"/>
    </row>
    <row r="81" spans="1:94" s="1" customFormat="1" x14ac:dyDescent="0.25">
      <c r="A81" s="41"/>
      <c r="B81" s="41"/>
      <c r="C81" s="41"/>
      <c r="D81" s="41"/>
      <c r="E81" s="5"/>
      <c r="F81" s="41"/>
      <c r="G81" s="5"/>
      <c r="H81" s="42"/>
      <c r="I81" s="41"/>
      <c r="J81" s="5"/>
      <c r="K81" s="41"/>
      <c r="L81" s="5"/>
      <c r="M81" s="41"/>
      <c r="N81" s="41"/>
      <c r="O81" s="5"/>
      <c r="P81" s="41"/>
      <c r="Q81" s="5"/>
      <c r="R81" s="41"/>
      <c r="S81" s="41"/>
      <c r="T81" s="5"/>
      <c r="U81" s="41"/>
      <c r="V81" s="5"/>
      <c r="W81" s="41"/>
      <c r="X81" s="41"/>
      <c r="Y81" s="5"/>
      <c r="Z81" s="41"/>
      <c r="AA81" s="5"/>
      <c r="AB81" s="41"/>
      <c r="AC81" s="41"/>
      <c r="AD81" s="5"/>
      <c r="AE81" s="41"/>
      <c r="AF81" s="5"/>
      <c r="AG81" s="41"/>
      <c r="AH81" s="41"/>
      <c r="AI81" s="5"/>
      <c r="AJ81" s="41"/>
      <c r="AK81" s="5"/>
      <c r="AL81" s="41"/>
      <c r="AM81" s="41"/>
      <c r="AN81" s="5"/>
      <c r="AO81" s="41"/>
      <c r="AP81" s="5"/>
      <c r="AQ81" s="41"/>
      <c r="AR81" s="41"/>
      <c r="AS81" s="5"/>
      <c r="AT81" s="41"/>
      <c r="AU81" s="5"/>
      <c r="AV81" s="41"/>
      <c r="AW81" s="41"/>
      <c r="AX81" s="5"/>
      <c r="AY81" s="41"/>
      <c r="AZ81" s="5"/>
      <c r="BA81" s="41"/>
      <c r="BB81" s="41"/>
      <c r="BC81" s="5"/>
      <c r="BD81" s="41"/>
      <c r="BE81" s="5"/>
      <c r="BF81" s="41"/>
      <c r="BG81" s="41"/>
      <c r="BH81" s="5"/>
      <c r="BI81" s="41"/>
      <c r="BJ81" s="5"/>
      <c r="BK81" s="41"/>
      <c r="BL81" s="41"/>
      <c r="BM81" s="5"/>
      <c r="BN81" s="41"/>
      <c r="BO81" s="5"/>
      <c r="BP81" s="41"/>
      <c r="BQ81" s="41"/>
      <c r="BR81" s="5"/>
      <c r="BS81" s="41"/>
      <c r="BT81" s="5"/>
      <c r="BU81" s="41"/>
      <c r="BV81" s="41"/>
      <c r="BW81" s="5"/>
      <c r="BX81" s="41"/>
      <c r="BY81" s="5"/>
      <c r="BZ81" s="42"/>
      <c r="CA81" s="42"/>
      <c r="CB81" s="5"/>
      <c r="CC81" s="42"/>
      <c r="CD81" s="5"/>
      <c r="CE81" s="3"/>
      <c r="CF81" s="3"/>
      <c r="CG81" s="3"/>
      <c r="CH81" s="3"/>
      <c r="CI81" s="2"/>
      <c r="CJ81" s="2"/>
      <c r="CK81" s="2"/>
      <c r="CL81" s="2"/>
      <c r="CM81" s="2"/>
      <c r="CN81" s="2"/>
      <c r="CO81" s="2"/>
      <c r="CP81" s="2"/>
    </row>
    <row r="82" spans="1:94" ht="15.75" thickBot="1" x14ac:dyDescent="0.3">
      <c r="H82" s="43"/>
      <c r="V82" s="44"/>
      <c r="W82" s="44"/>
      <c r="X82" s="44"/>
      <c r="Y82" s="45"/>
      <c r="Z82" s="44"/>
      <c r="AA82" s="44"/>
      <c r="AB82" s="44"/>
      <c r="AC82" s="44"/>
      <c r="AD82" s="45"/>
      <c r="AE82" s="44"/>
      <c r="AF82" s="44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BZ82" s="6"/>
      <c r="CA82" s="6"/>
      <c r="CB82" s="6"/>
      <c r="CC82" s="6"/>
      <c r="CD82" s="6"/>
    </row>
    <row r="83" spans="1:94" x14ac:dyDescent="0.25">
      <c r="A83" s="9"/>
      <c r="B83" s="10"/>
      <c r="C83" s="83">
        <v>2001</v>
      </c>
      <c r="D83" s="84"/>
      <c r="E83" s="84"/>
      <c r="F83" s="84"/>
      <c r="G83" s="85"/>
      <c r="H83" s="83">
        <v>2002</v>
      </c>
      <c r="I83" s="84"/>
      <c r="J83" s="84"/>
      <c r="K83" s="84"/>
      <c r="L83" s="85"/>
      <c r="M83" s="83">
        <v>2003</v>
      </c>
      <c r="N83" s="84"/>
      <c r="O83" s="84"/>
      <c r="P83" s="84"/>
      <c r="Q83" s="85"/>
      <c r="R83" s="83">
        <v>2004</v>
      </c>
      <c r="S83" s="84"/>
      <c r="T83" s="84"/>
      <c r="U83" s="84"/>
      <c r="V83" s="85"/>
      <c r="W83" s="83">
        <v>2005</v>
      </c>
      <c r="X83" s="84"/>
      <c r="Y83" s="84"/>
      <c r="Z83" s="84"/>
      <c r="AA83" s="85"/>
      <c r="AB83" s="83">
        <v>2006</v>
      </c>
      <c r="AC83" s="84"/>
      <c r="AD83" s="84"/>
      <c r="AE83" s="84"/>
      <c r="AF83" s="85"/>
      <c r="AG83" s="83">
        <v>2007</v>
      </c>
      <c r="AH83" s="84"/>
      <c r="AI83" s="84"/>
      <c r="AJ83" s="84"/>
      <c r="AK83" s="85"/>
      <c r="AL83" s="83">
        <v>2008</v>
      </c>
      <c r="AM83" s="84"/>
      <c r="AN83" s="84"/>
      <c r="AO83" s="84"/>
      <c r="AP83" s="85"/>
      <c r="AQ83" s="83">
        <v>2009</v>
      </c>
      <c r="AR83" s="84"/>
      <c r="AS83" s="84"/>
      <c r="AT83" s="84"/>
      <c r="AU83" s="85"/>
      <c r="AV83" s="83">
        <v>2010</v>
      </c>
      <c r="AW83" s="84"/>
      <c r="AX83" s="84"/>
      <c r="AY83" s="84"/>
      <c r="AZ83" s="85"/>
      <c r="BA83" s="83">
        <v>2011</v>
      </c>
      <c r="BB83" s="84"/>
      <c r="BC83" s="84"/>
      <c r="BD83" s="84"/>
      <c r="BE83" s="85"/>
      <c r="BF83" s="83">
        <v>2012</v>
      </c>
      <c r="BG83" s="84"/>
      <c r="BH83" s="84"/>
      <c r="BI83" s="84"/>
      <c r="BJ83" s="85"/>
      <c r="BK83" s="83">
        <v>2013</v>
      </c>
      <c r="BL83" s="84"/>
      <c r="BM83" s="84"/>
      <c r="BN83" s="84"/>
      <c r="BO83" s="85"/>
      <c r="BP83" s="83">
        <v>2014</v>
      </c>
      <c r="BQ83" s="84"/>
      <c r="BR83" s="84"/>
      <c r="BS83" s="84"/>
      <c r="BT83" s="85"/>
      <c r="BU83" s="83">
        <v>2015</v>
      </c>
      <c r="BV83" s="84"/>
      <c r="BW83" s="84"/>
      <c r="BX83" s="84"/>
      <c r="BY83" s="85"/>
      <c r="BZ83" s="88" t="s">
        <v>95</v>
      </c>
      <c r="CA83" s="89"/>
      <c r="CB83" s="89"/>
      <c r="CC83" s="89"/>
      <c r="CD83" s="90"/>
    </row>
    <row r="84" spans="1:94" x14ac:dyDescent="0.25">
      <c r="A84" s="11"/>
      <c r="B84" s="12"/>
      <c r="C84" s="13" t="s">
        <v>0</v>
      </c>
      <c r="D84" s="86" t="s">
        <v>1</v>
      </c>
      <c r="E84" s="86"/>
      <c r="F84" s="12" t="s">
        <v>2</v>
      </c>
      <c r="G84" s="14" t="s">
        <v>3</v>
      </c>
      <c r="H84" s="13" t="s">
        <v>0</v>
      </c>
      <c r="I84" s="86" t="s">
        <v>1</v>
      </c>
      <c r="J84" s="86"/>
      <c r="K84" s="12" t="s">
        <v>2</v>
      </c>
      <c r="L84" s="14" t="s">
        <v>3</v>
      </c>
      <c r="M84" s="13" t="s">
        <v>0</v>
      </c>
      <c r="N84" s="86" t="s">
        <v>1</v>
      </c>
      <c r="O84" s="86"/>
      <c r="P84" s="12" t="s">
        <v>2</v>
      </c>
      <c r="Q84" s="14" t="s">
        <v>3</v>
      </c>
      <c r="R84" s="13" t="s">
        <v>0</v>
      </c>
      <c r="S84" s="86" t="s">
        <v>1</v>
      </c>
      <c r="T84" s="86"/>
      <c r="U84" s="12" t="s">
        <v>2</v>
      </c>
      <c r="V84" s="14" t="s">
        <v>3</v>
      </c>
      <c r="W84" s="13" t="s">
        <v>0</v>
      </c>
      <c r="X84" s="86" t="s">
        <v>1</v>
      </c>
      <c r="Y84" s="86"/>
      <c r="Z84" s="12" t="s">
        <v>2</v>
      </c>
      <c r="AA84" s="14" t="s">
        <v>3</v>
      </c>
      <c r="AB84" s="13" t="s">
        <v>0</v>
      </c>
      <c r="AC84" s="86" t="s">
        <v>1</v>
      </c>
      <c r="AD84" s="86"/>
      <c r="AE84" s="12" t="s">
        <v>2</v>
      </c>
      <c r="AF84" s="14" t="s">
        <v>3</v>
      </c>
      <c r="AG84" s="13" t="s">
        <v>0</v>
      </c>
      <c r="AH84" s="86" t="s">
        <v>1</v>
      </c>
      <c r="AI84" s="86"/>
      <c r="AJ84" s="12" t="s">
        <v>2</v>
      </c>
      <c r="AK84" s="14" t="s">
        <v>3</v>
      </c>
      <c r="AL84" s="13" t="s">
        <v>0</v>
      </c>
      <c r="AM84" s="86" t="s">
        <v>1</v>
      </c>
      <c r="AN84" s="86"/>
      <c r="AO84" s="12" t="s">
        <v>2</v>
      </c>
      <c r="AP84" s="14" t="s">
        <v>3</v>
      </c>
      <c r="AQ84" s="13" t="s">
        <v>0</v>
      </c>
      <c r="AR84" s="86" t="s">
        <v>1</v>
      </c>
      <c r="AS84" s="86"/>
      <c r="AT84" s="12" t="s">
        <v>2</v>
      </c>
      <c r="AU84" s="14" t="s">
        <v>3</v>
      </c>
      <c r="AV84" s="13" t="s">
        <v>0</v>
      </c>
      <c r="AW84" s="86" t="s">
        <v>1</v>
      </c>
      <c r="AX84" s="86"/>
      <c r="AY84" s="12" t="s">
        <v>2</v>
      </c>
      <c r="AZ84" s="14" t="s">
        <v>3</v>
      </c>
      <c r="BA84" s="13" t="s">
        <v>0</v>
      </c>
      <c r="BB84" s="86" t="s">
        <v>1</v>
      </c>
      <c r="BC84" s="86"/>
      <c r="BD84" s="12" t="s">
        <v>2</v>
      </c>
      <c r="BE84" s="14" t="s">
        <v>3</v>
      </c>
      <c r="BF84" s="13" t="s">
        <v>0</v>
      </c>
      <c r="BG84" s="86" t="s">
        <v>1</v>
      </c>
      <c r="BH84" s="86"/>
      <c r="BI84" s="12" t="s">
        <v>2</v>
      </c>
      <c r="BJ84" s="14" t="s">
        <v>3</v>
      </c>
      <c r="BK84" s="13" t="s">
        <v>0</v>
      </c>
      <c r="BL84" s="86" t="s">
        <v>1</v>
      </c>
      <c r="BM84" s="86"/>
      <c r="BN84" s="12" t="s">
        <v>2</v>
      </c>
      <c r="BO84" s="14" t="s">
        <v>3</v>
      </c>
      <c r="BP84" s="13" t="s">
        <v>0</v>
      </c>
      <c r="BQ84" s="86" t="s">
        <v>1</v>
      </c>
      <c r="BR84" s="86"/>
      <c r="BS84" s="12" t="s">
        <v>2</v>
      </c>
      <c r="BT84" s="14" t="s">
        <v>3</v>
      </c>
      <c r="BU84" s="13" t="s">
        <v>0</v>
      </c>
      <c r="BV84" s="86" t="s">
        <v>1</v>
      </c>
      <c r="BW84" s="86"/>
      <c r="BX84" s="12" t="s">
        <v>2</v>
      </c>
      <c r="BY84" s="14" t="s">
        <v>3</v>
      </c>
      <c r="BZ84" s="15" t="s">
        <v>0</v>
      </c>
      <c r="CA84" s="87" t="s">
        <v>1</v>
      </c>
      <c r="CB84" s="87"/>
      <c r="CC84" s="16" t="s">
        <v>2</v>
      </c>
      <c r="CD84" s="17" t="s">
        <v>3</v>
      </c>
    </row>
    <row r="85" spans="1:94" thickBot="1" x14ac:dyDescent="0.25">
      <c r="A85" s="18"/>
      <c r="B85" s="19"/>
      <c r="C85" s="18"/>
      <c r="D85" s="19" t="s">
        <v>4</v>
      </c>
      <c r="E85" s="19" t="s">
        <v>5</v>
      </c>
      <c r="F85" s="19" t="s">
        <v>4</v>
      </c>
      <c r="G85" s="19" t="s">
        <v>5</v>
      </c>
      <c r="H85" s="18"/>
      <c r="I85" s="19" t="s">
        <v>4</v>
      </c>
      <c r="J85" s="19" t="s">
        <v>5</v>
      </c>
      <c r="K85" s="19" t="s">
        <v>4</v>
      </c>
      <c r="L85" s="19" t="s">
        <v>5</v>
      </c>
      <c r="M85" s="18"/>
      <c r="N85" s="19" t="s">
        <v>4</v>
      </c>
      <c r="O85" s="19" t="s">
        <v>5</v>
      </c>
      <c r="P85" s="19" t="s">
        <v>4</v>
      </c>
      <c r="Q85" s="19" t="s">
        <v>5</v>
      </c>
      <c r="R85" s="18"/>
      <c r="S85" s="19" t="s">
        <v>4</v>
      </c>
      <c r="T85" s="19" t="s">
        <v>5</v>
      </c>
      <c r="U85" s="19" t="s">
        <v>4</v>
      </c>
      <c r="V85" s="19" t="s">
        <v>5</v>
      </c>
      <c r="W85" s="18"/>
      <c r="X85" s="19" t="s">
        <v>4</v>
      </c>
      <c r="Y85" s="19" t="s">
        <v>5</v>
      </c>
      <c r="Z85" s="19" t="s">
        <v>4</v>
      </c>
      <c r="AA85" s="20" t="s">
        <v>5</v>
      </c>
      <c r="AB85" s="18"/>
      <c r="AC85" s="19" t="s">
        <v>4</v>
      </c>
      <c r="AD85" s="19" t="s">
        <v>5</v>
      </c>
      <c r="AE85" s="19" t="s">
        <v>4</v>
      </c>
      <c r="AF85" s="20" t="s">
        <v>5</v>
      </c>
      <c r="AG85" s="18"/>
      <c r="AH85" s="19" t="s">
        <v>4</v>
      </c>
      <c r="AI85" s="19" t="s">
        <v>5</v>
      </c>
      <c r="AJ85" s="19" t="s">
        <v>4</v>
      </c>
      <c r="AK85" s="20" t="s">
        <v>5</v>
      </c>
      <c r="AL85" s="18"/>
      <c r="AM85" s="19" t="s">
        <v>4</v>
      </c>
      <c r="AN85" s="19" t="s">
        <v>5</v>
      </c>
      <c r="AO85" s="19" t="s">
        <v>4</v>
      </c>
      <c r="AP85" s="20" t="s">
        <v>5</v>
      </c>
      <c r="AQ85" s="18"/>
      <c r="AR85" s="19" t="s">
        <v>4</v>
      </c>
      <c r="AS85" s="19" t="s">
        <v>5</v>
      </c>
      <c r="AT85" s="19" t="s">
        <v>4</v>
      </c>
      <c r="AU85" s="20" t="s">
        <v>5</v>
      </c>
      <c r="AV85" s="18"/>
      <c r="AW85" s="19" t="s">
        <v>4</v>
      </c>
      <c r="AX85" s="19" t="s">
        <v>5</v>
      </c>
      <c r="AY85" s="19" t="s">
        <v>4</v>
      </c>
      <c r="AZ85" s="20" t="s">
        <v>5</v>
      </c>
      <c r="BA85" s="18"/>
      <c r="BB85" s="19" t="s">
        <v>4</v>
      </c>
      <c r="BC85" s="19" t="s">
        <v>5</v>
      </c>
      <c r="BD85" s="19" t="s">
        <v>4</v>
      </c>
      <c r="BE85" s="20" t="s">
        <v>5</v>
      </c>
      <c r="BF85" s="18"/>
      <c r="BG85" s="19" t="s">
        <v>4</v>
      </c>
      <c r="BH85" s="19" t="s">
        <v>5</v>
      </c>
      <c r="BI85" s="19" t="s">
        <v>4</v>
      </c>
      <c r="BJ85" s="20" t="s">
        <v>5</v>
      </c>
      <c r="BK85" s="18"/>
      <c r="BL85" s="19" t="s">
        <v>4</v>
      </c>
      <c r="BM85" s="19" t="s">
        <v>5</v>
      </c>
      <c r="BN85" s="19" t="s">
        <v>4</v>
      </c>
      <c r="BO85" s="20" t="s">
        <v>5</v>
      </c>
      <c r="BP85" s="18"/>
      <c r="BQ85" s="19" t="s">
        <v>4</v>
      </c>
      <c r="BR85" s="19" t="s">
        <v>5</v>
      </c>
      <c r="BS85" s="19" t="s">
        <v>4</v>
      </c>
      <c r="BT85" s="20" t="s">
        <v>5</v>
      </c>
      <c r="BU85" s="18"/>
      <c r="BV85" s="19" t="s">
        <v>4</v>
      </c>
      <c r="BW85" s="19" t="s">
        <v>5</v>
      </c>
      <c r="BX85" s="19" t="s">
        <v>4</v>
      </c>
      <c r="BY85" s="20" t="s">
        <v>5</v>
      </c>
      <c r="BZ85" s="21"/>
      <c r="CA85" s="22" t="s">
        <v>4</v>
      </c>
      <c r="CB85" s="22" t="s">
        <v>5</v>
      </c>
      <c r="CC85" s="22" t="s">
        <v>4</v>
      </c>
      <c r="CD85" s="23" t="s">
        <v>5</v>
      </c>
    </row>
    <row r="86" spans="1:94" s="2" customFormat="1" x14ac:dyDescent="0.25">
      <c r="A86" s="24" t="s">
        <v>94</v>
      </c>
      <c r="B86" s="25"/>
      <c r="C86" s="24"/>
      <c r="D86" s="25"/>
      <c r="E86" s="25"/>
      <c r="F86" s="25"/>
      <c r="G86" s="26"/>
      <c r="H86" s="24"/>
      <c r="I86" s="25"/>
      <c r="J86" s="25"/>
      <c r="K86" s="25"/>
      <c r="L86" s="26"/>
      <c r="M86" s="24"/>
      <c r="N86" s="25"/>
      <c r="O86" s="25"/>
      <c r="P86" s="25"/>
      <c r="Q86" s="26"/>
      <c r="R86" s="24"/>
      <c r="S86" s="25"/>
      <c r="T86" s="25"/>
      <c r="U86" s="25"/>
      <c r="V86" s="26"/>
      <c r="W86" s="24"/>
      <c r="X86" s="25"/>
      <c r="Y86" s="25"/>
      <c r="Z86" s="25"/>
      <c r="AA86" s="26"/>
      <c r="AB86" s="24"/>
      <c r="AC86" s="25"/>
      <c r="AD86" s="25"/>
      <c r="AE86" s="25"/>
      <c r="AF86" s="26"/>
      <c r="AG86" s="24"/>
      <c r="AH86" s="25"/>
      <c r="AI86" s="25"/>
      <c r="AJ86" s="25"/>
      <c r="AK86" s="26"/>
      <c r="AL86" s="24"/>
      <c r="AM86" s="25"/>
      <c r="AN86" s="25"/>
      <c r="AO86" s="25"/>
      <c r="AP86" s="26"/>
      <c r="AQ86" s="24"/>
      <c r="AR86" s="25"/>
      <c r="AS86" s="25"/>
      <c r="AT86" s="25"/>
      <c r="AU86" s="26"/>
      <c r="AV86" s="24"/>
      <c r="AW86" s="25"/>
      <c r="AX86" s="25"/>
      <c r="AY86" s="25"/>
      <c r="AZ86" s="26"/>
      <c r="BA86" s="24"/>
      <c r="BB86" s="25"/>
      <c r="BC86" s="25"/>
      <c r="BD86" s="25"/>
      <c r="BE86" s="26"/>
      <c r="BF86" s="24"/>
      <c r="BG86" s="25"/>
      <c r="BH86" s="25"/>
      <c r="BI86" s="25"/>
      <c r="BJ86" s="26"/>
      <c r="BK86" s="24"/>
      <c r="BL86" s="25"/>
      <c r="BM86" s="25"/>
      <c r="BN86" s="25"/>
      <c r="BO86" s="26"/>
      <c r="BP86" s="24"/>
      <c r="BQ86" s="25"/>
      <c r="BR86" s="25"/>
      <c r="BS86" s="25"/>
      <c r="BT86" s="26"/>
      <c r="BU86" s="24"/>
      <c r="BV86" s="25"/>
      <c r="BW86" s="25"/>
      <c r="BX86" s="25"/>
      <c r="BY86" s="26"/>
      <c r="BZ86" s="73"/>
      <c r="CA86" s="73"/>
      <c r="CB86" s="73"/>
      <c r="CC86" s="73"/>
      <c r="CD86" s="74"/>
    </row>
    <row r="87" spans="1:94" s="61" customFormat="1" x14ac:dyDescent="0.25">
      <c r="A87" s="71" t="s">
        <v>99</v>
      </c>
      <c r="B87" s="52" t="s">
        <v>7</v>
      </c>
      <c r="C87" s="51">
        <f t="shared" ref="C87:C93" si="118">D87+F87</f>
        <v>216</v>
      </c>
      <c r="D87" s="52">
        <v>175</v>
      </c>
      <c r="E87" s="53">
        <f>D87/C87</f>
        <v>0.81018518518518523</v>
      </c>
      <c r="F87" s="52">
        <v>41</v>
      </c>
      <c r="G87" s="54">
        <f>F87/C87</f>
        <v>0.18981481481481483</v>
      </c>
      <c r="H87" s="55">
        <f>I87+K87</f>
        <v>375</v>
      </c>
      <c r="I87" s="52">
        <f>I63+I5</f>
        <v>311</v>
      </c>
      <c r="J87" s="53">
        <f>I87/H87</f>
        <v>0.82933333333333337</v>
      </c>
      <c r="K87" s="52">
        <f>K63+K5</f>
        <v>64</v>
      </c>
      <c r="L87" s="54">
        <f>K87/H87</f>
        <v>0.17066666666666666</v>
      </c>
      <c r="M87" s="55">
        <f>SUM(M5,M63)</f>
        <v>386</v>
      </c>
      <c r="N87" s="60">
        <f>SUM(N5,N63)</f>
        <v>296</v>
      </c>
      <c r="O87" s="53">
        <f>N87/M87</f>
        <v>0.76683937823834192</v>
      </c>
      <c r="P87" s="52">
        <f>M87-N87</f>
        <v>90</v>
      </c>
      <c r="Q87" s="54">
        <f>P87/M87</f>
        <v>0.23316062176165803</v>
      </c>
      <c r="R87" s="55">
        <f>SUM(R5,R63)</f>
        <v>386</v>
      </c>
      <c r="S87" s="60">
        <f>SUM(S5,S63)</f>
        <v>297</v>
      </c>
      <c r="T87" s="53">
        <f>S87/R87</f>
        <v>0.76943005181347146</v>
      </c>
      <c r="U87" s="52">
        <f>R87-S87</f>
        <v>89</v>
      </c>
      <c r="V87" s="54">
        <f>U87/R87</f>
        <v>0.23056994818652848</v>
      </c>
      <c r="W87" s="55">
        <f>SUM(W5,W63)</f>
        <v>461</v>
      </c>
      <c r="X87" s="60">
        <f>SUM(X5,X63)</f>
        <v>361</v>
      </c>
      <c r="Y87" s="53">
        <f t="shared" ref="Y87:Y93" si="119">X87/W87</f>
        <v>0.7830802603036876</v>
      </c>
      <c r="Z87" s="52">
        <f>W87-X87</f>
        <v>100</v>
      </c>
      <c r="AA87" s="54">
        <f>Z87/W87</f>
        <v>0.21691973969631237</v>
      </c>
      <c r="AB87" s="55">
        <f>SUM(AB5,AB63)</f>
        <v>339</v>
      </c>
      <c r="AC87" s="60">
        <f>SUM(AC5,AC63)</f>
        <v>249</v>
      </c>
      <c r="AD87" s="53">
        <f>AC87/AB87</f>
        <v>0.73451327433628322</v>
      </c>
      <c r="AE87" s="52">
        <f>AB87-AC87</f>
        <v>90</v>
      </c>
      <c r="AF87" s="54">
        <f>AE87/AB87</f>
        <v>0.26548672566371684</v>
      </c>
      <c r="AG87" s="55">
        <f>SUM(AG5,AG63)</f>
        <v>432</v>
      </c>
      <c r="AH87" s="60">
        <f>SUM(AH5,AH63)</f>
        <v>308</v>
      </c>
      <c r="AI87" s="53">
        <f>AH87/AG87</f>
        <v>0.71296296296296291</v>
      </c>
      <c r="AJ87" s="52">
        <f>AG87-AH87</f>
        <v>124</v>
      </c>
      <c r="AK87" s="54">
        <f>AJ87/AG87</f>
        <v>0.28703703703703703</v>
      </c>
      <c r="AL87" s="55">
        <f>SUM(AL5,AL63)</f>
        <v>455</v>
      </c>
      <c r="AM87" s="60">
        <f>SUM(AM5,AM63)</f>
        <v>336</v>
      </c>
      <c r="AN87" s="53">
        <f>AM87/AL87</f>
        <v>0.7384615384615385</v>
      </c>
      <c r="AO87" s="52">
        <f>AL87-AM87</f>
        <v>119</v>
      </c>
      <c r="AP87" s="54">
        <f>AO87/AL87</f>
        <v>0.26153846153846155</v>
      </c>
      <c r="AQ87" s="55">
        <f>SUM(AQ5,AQ63)</f>
        <v>441</v>
      </c>
      <c r="AR87" s="60">
        <f>SUM(AR5,AR63)</f>
        <v>348</v>
      </c>
      <c r="AS87" s="53">
        <f>AR87/AQ87</f>
        <v>0.78911564625850339</v>
      </c>
      <c r="AT87" s="52">
        <f>AQ87-AR87</f>
        <v>93</v>
      </c>
      <c r="AU87" s="54">
        <f>AT87/AQ87</f>
        <v>0.21088435374149661</v>
      </c>
      <c r="AV87" s="55">
        <f>SUM(AV5,AV63)</f>
        <v>382</v>
      </c>
      <c r="AW87" s="60">
        <f>SUM(AW5,AW63)</f>
        <v>274</v>
      </c>
      <c r="AX87" s="53">
        <f>AW87/AV87</f>
        <v>0.7172774869109948</v>
      </c>
      <c r="AY87" s="52">
        <f>AV87-AW87</f>
        <v>108</v>
      </c>
      <c r="AZ87" s="54">
        <f>AY87/AV87</f>
        <v>0.28272251308900526</v>
      </c>
      <c r="BA87" s="55">
        <f>SUM(BA5,BA63)</f>
        <v>359</v>
      </c>
      <c r="BB87" s="60">
        <f>SUM(BB5,BB63)</f>
        <v>259</v>
      </c>
      <c r="BC87" s="53">
        <f>BB87/BA87</f>
        <v>0.7214484679665738</v>
      </c>
      <c r="BD87" s="52">
        <f>BA87-BB87</f>
        <v>100</v>
      </c>
      <c r="BE87" s="54">
        <f>BD87/BA87</f>
        <v>0.2785515320334262</v>
      </c>
      <c r="BF87" s="55">
        <f>SUM(BF5,BF63)</f>
        <v>313</v>
      </c>
      <c r="BG87" s="60">
        <f>SUM(BG5,BG63)</f>
        <v>235</v>
      </c>
      <c r="BH87" s="53">
        <f>BG87/BF87</f>
        <v>0.75079872204472842</v>
      </c>
      <c r="BI87" s="52">
        <f>BF87-BG87</f>
        <v>78</v>
      </c>
      <c r="BJ87" s="54">
        <f>BI87/BF87</f>
        <v>0.24920127795527156</v>
      </c>
      <c r="BK87" s="55">
        <f>SUM(BK5,BK63)</f>
        <v>284</v>
      </c>
      <c r="BL87" s="60">
        <f>SUM(BL5,BL63)</f>
        <v>197</v>
      </c>
      <c r="BM87" s="53">
        <f>BL87/BK87</f>
        <v>0.69366197183098588</v>
      </c>
      <c r="BN87" s="52">
        <f>BK87-BL87</f>
        <v>87</v>
      </c>
      <c r="BO87" s="54">
        <f>BN87/BK87</f>
        <v>0.30633802816901406</v>
      </c>
      <c r="BP87" s="55">
        <f>SUM(BP5,BP63)</f>
        <v>277</v>
      </c>
      <c r="BQ87" s="60">
        <f>SUM(BQ5,BQ63)</f>
        <v>200</v>
      </c>
      <c r="BR87" s="53">
        <f>BQ87/BP87</f>
        <v>0.72202166064981954</v>
      </c>
      <c r="BS87" s="52">
        <f>BP87-BQ87</f>
        <v>77</v>
      </c>
      <c r="BT87" s="54">
        <f>BS87/BP87</f>
        <v>0.27797833935018051</v>
      </c>
      <c r="BU87" s="55">
        <f>SUM(BU5,BU63)</f>
        <v>445</v>
      </c>
      <c r="BV87" s="60">
        <f>SUM(BV5,BV63)</f>
        <v>364</v>
      </c>
      <c r="BW87" s="53">
        <f>BV87/BU87</f>
        <v>0.81797752808988766</v>
      </c>
      <c r="BX87" s="52">
        <f>BU87-BV87</f>
        <v>81</v>
      </c>
      <c r="BY87" s="54">
        <f>BX87/BU87</f>
        <v>0.18202247191011237</v>
      </c>
      <c r="BZ87" s="81">
        <f>AB87+AG87+AL87+AQ87+AV87+BA87+BF87+BK87+BP87+BU87</f>
        <v>3727</v>
      </c>
      <c r="CA87" s="82">
        <f t="shared" ref="BZ87:CC102" si="120">AC87+AH87+AM87+AR87+AW87+BB87+BG87+BL87+BQ87+BV87</f>
        <v>2770</v>
      </c>
      <c r="CB87" s="70">
        <f>CA87/BZ87</f>
        <v>0.74322511403273406</v>
      </c>
      <c r="CC87" s="82">
        <f t="shared" si="120"/>
        <v>957</v>
      </c>
      <c r="CD87" s="57">
        <f>CC87/BZ87</f>
        <v>0.25677488596726589</v>
      </c>
    </row>
    <row r="88" spans="1:94" s="2" customFormat="1" x14ac:dyDescent="0.25">
      <c r="A88" s="27" t="s">
        <v>8</v>
      </c>
      <c r="B88" s="4" t="s">
        <v>9</v>
      </c>
      <c r="C88" s="27">
        <f t="shared" si="118"/>
        <v>1</v>
      </c>
      <c r="D88" s="4">
        <v>1</v>
      </c>
      <c r="E88" s="5">
        <f>D88/C88</f>
        <v>1</v>
      </c>
      <c r="F88" s="4"/>
      <c r="G88" s="28">
        <f>F88/C88</f>
        <v>0</v>
      </c>
      <c r="H88" s="29">
        <f>I88+K88</f>
        <v>2</v>
      </c>
      <c r="I88" s="4">
        <v>2</v>
      </c>
      <c r="J88" s="5">
        <f>I88/H88</f>
        <v>1</v>
      </c>
      <c r="K88" s="4"/>
      <c r="L88" s="28">
        <f>K88/H88</f>
        <v>0</v>
      </c>
      <c r="M88" s="29">
        <v>2</v>
      </c>
      <c r="N88" s="4">
        <v>1</v>
      </c>
      <c r="O88" s="5">
        <f>N88/M88</f>
        <v>0.5</v>
      </c>
      <c r="P88" s="4">
        <v>1</v>
      </c>
      <c r="Q88" s="28">
        <f>P88/M88</f>
        <v>0.5</v>
      </c>
      <c r="R88" s="27">
        <f>S88+U88</f>
        <v>1</v>
      </c>
      <c r="S88" s="4"/>
      <c r="T88" s="5">
        <f>S88/R88</f>
        <v>0</v>
      </c>
      <c r="U88" s="4">
        <v>1</v>
      </c>
      <c r="V88" s="28">
        <f>U88/R88</f>
        <v>1</v>
      </c>
      <c r="W88" s="27">
        <f>X88+Z88</f>
        <v>3</v>
      </c>
      <c r="X88" s="4">
        <v>3</v>
      </c>
      <c r="Y88" s="5">
        <f t="shared" si="119"/>
        <v>1</v>
      </c>
      <c r="Z88" s="4"/>
      <c r="AA88" s="28"/>
      <c r="AB88" s="27">
        <v>10</v>
      </c>
      <c r="AC88" s="4">
        <v>6</v>
      </c>
      <c r="AD88" s="5">
        <f>AC88/AB88</f>
        <v>0.6</v>
      </c>
      <c r="AE88" s="4">
        <v>4</v>
      </c>
      <c r="AF88" s="28">
        <f>AE88/AB88</f>
        <v>0.4</v>
      </c>
      <c r="AG88" s="27">
        <v>7</v>
      </c>
      <c r="AH88" s="4">
        <v>4</v>
      </c>
      <c r="AI88" s="5">
        <f>AH88/AG88</f>
        <v>0.5714285714285714</v>
      </c>
      <c r="AJ88" s="4">
        <v>3</v>
      </c>
      <c r="AK88" s="28">
        <f>AJ88/AG88</f>
        <v>0.42857142857142855</v>
      </c>
      <c r="AL88" s="27">
        <v>5</v>
      </c>
      <c r="AM88" s="4">
        <v>2</v>
      </c>
      <c r="AN88" s="5">
        <f>AM88/AL88</f>
        <v>0.4</v>
      </c>
      <c r="AO88" s="4">
        <f>AL88-AM88</f>
        <v>3</v>
      </c>
      <c r="AP88" s="28">
        <f>AO88/AL88</f>
        <v>0.6</v>
      </c>
      <c r="AQ88" s="27">
        <v>15</v>
      </c>
      <c r="AR88" s="4">
        <v>14</v>
      </c>
      <c r="AS88" s="5">
        <f>AR88/AQ88</f>
        <v>0.93333333333333335</v>
      </c>
      <c r="AT88" s="4">
        <f>AQ88-AR88</f>
        <v>1</v>
      </c>
      <c r="AU88" s="28">
        <f>AT88/AQ88</f>
        <v>6.6666666666666666E-2</v>
      </c>
      <c r="AV88" s="27">
        <v>9</v>
      </c>
      <c r="AW88" s="4">
        <v>8</v>
      </c>
      <c r="AX88" s="5">
        <f>AW88/AV88</f>
        <v>0.88888888888888884</v>
      </c>
      <c r="AY88" s="4">
        <f>AV88-AW88</f>
        <v>1</v>
      </c>
      <c r="AZ88" s="28">
        <f>AY88/AV88</f>
        <v>0.1111111111111111</v>
      </c>
      <c r="BA88" s="29">
        <f>SUM(BA6)</f>
        <v>8</v>
      </c>
      <c r="BB88" s="46">
        <f>SUM(BB6)</f>
        <v>5</v>
      </c>
      <c r="BC88" s="5">
        <f>BB88/BA88</f>
        <v>0.625</v>
      </c>
      <c r="BD88" s="4">
        <f>BA88-BB88</f>
        <v>3</v>
      </c>
      <c r="BE88" s="28">
        <f>BD88/BA88</f>
        <v>0.375</v>
      </c>
      <c r="BF88" s="29">
        <f>SUM(BF6)</f>
        <v>5</v>
      </c>
      <c r="BG88" s="46">
        <f>SUM(BG6)</f>
        <v>3</v>
      </c>
      <c r="BH88" s="5">
        <f>BG88/BF88</f>
        <v>0.6</v>
      </c>
      <c r="BI88" s="4">
        <f>BF88-BG88</f>
        <v>2</v>
      </c>
      <c r="BJ88" s="28">
        <f>BI88/BF88</f>
        <v>0.4</v>
      </c>
      <c r="BK88" s="29">
        <f>SUM(BK6)</f>
        <v>10</v>
      </c>
      <c r="BL88" s="46">
        <f>SUM(BL6)</f>
        <v>6</v>
      </c>
      <c r="BM88" s="5">
        <f>BL88/BK88</f>
        <v>0.6</v>
      </c>
      <c r="BN88" s="4">
        <f>BK88-BL88</f>
        <v>4</v>
      </c>
      <c r="BO88" s="28">
        <f>BN88/BK88</f>
        <v>0.4</v>
      </c>
      <c r="BP88" s="29">
        <f t="shared" ref="BP88:BQ88" si="121">SUM(BP6)</f>
        <v>10</v>
      </c>
      <c r="BQ88" s="46">
        <f t="shared" si="121"/>
        <v>9</v>
      </c>
      <c r="BR88" s="5">
        <f>BQ88/BP88</f>
        <v>0.9</v>
      </c>
      <c r="BS88" s="4">
        <f>BP88-BQ88</f>
        <v>1</v>
      </c>
      <c r="BT88" s="28">
        <f>BS88/BP88</f>
        <v>0.1</v>
      </c>
      <c r="BU88" s="29">
        <f>SUM(BU6)</f>
        <v>4</v>
      </c>
      <c r="BV88" s="46">
        <f>SUM(BV6)</f>
        <v>2</v>
      </c>
      <c r="BW88" s="5">
        <f>BV88/BU88</f>
        <v>0.5</v>
      </c>
      <c r="BX88" s="4">
        <f>BU88-BV88</f>
        <v>2</v>
      </c>
      <c r="BY88" s="28">
        <f>BX88/BU88</f>
        <v>0.5</v>
      </c>
      <c r="BZ88" s="81">
        <f t="shared" si="120"/>
        <v>83</v>
      </c>
      <c r="CA88" s="82">
        <f t="shared" si="120"/>
        <v>59</v>
      </c>
      <c r="CB88" s="70">
        <f t="shared" ref="CB88:CB141" si="122">CA88/BZ88</f>
        <v>0.71084337349397586</v>
      </c>
      <c r="CC88" s="82">
        <f t="shared" si="120"/>
        <v>24</v>
      </c>
      <c r="CD88" s="57">
        <f t="shared" ref="CD88:CD141" si="123">CC88/BZ88</f>
        <v>0.28915662650602408</v>
      </c>
    </row>
    <row r="89" spans="1:94" s="61" customFormat="1" x14ac:dyDescent="0.25">
      <c r="A89" s="51" t="s">
        <v>10</v>
      </c>
      <c r="B89" s="52" t="s">
        <v>11</v>
      </c>
      <c r="C89" s="51">
        <f t="shared" si="118"/>
        <v>0</v>
      </c>
      <c r="D89" s="52"/>
      <c r="E89" s="53"/>
      <c r="F89" s="52"/>
      <c r="G89" s="54"/>
      <c r="H89" s="55">
        <f>I89+K89</f>
        <v>1</v>
      </c>
      <c r="I89" s="52">
        <v>1</v>
      </c>
      <c r="J89" s="53">
        <f>I89/H89</f>
        <v>1</v>
      </c>
      <c r="K89" s="52"/>
      <c r="L89" s="54">
        <f>K89/H89</f>
        <v>0</v>
      </c>
      <c r="M89" s="55">
        <f>N89+P89</f>
        <v>3</v>
      </c>
      <c r="N89" s="52">
        <v>3</v>
      </c>
      <c r="O89" s="53">
        <f>N89/M89</f>
        <v>1</v>
      </c>
      <c r="P89" s="52"/>
      <c r="Q89" s="54"/>
      <c r="R89" s="51">
        <f>S89+U89</f>
        <v>2</v>
      </c>
      <c r="S89" s="52"/>
      <c r="T89" s="53">
        <f>S89/R89</f>
        <v>0</v>
      </c>
      <c r="U89" s="52">
        <v>2</v>
      </c>
      <c r="V89" s="54">
        <f>U89/R89</f>
        <v>1</v>
      </c>
      <c r="W89" s="51">
        <f>X89+Z89</f>
        <v>3</v>
      </c>
      <c r="X89" s="52">
        <v>3</v>
      </c>
      <c r="Y89" s="53">
        <f t="shared" si="119"/>
        <v>1</v>
      </c>
      <c r="Z89" s="52"/>
      <c r="AA89" s="54"/>
      <c r="AB89" s="51">
        <v>5</v>
      </c>
      <c r="AC89" s="52">
        <v>4</v>
      </c>
      <c r="AD89" s="53">
        <f>AC89/AB89</f>
        <v>0.8</v>
      </c>
      <c r="AE89" s="52">
        <v>1</v>
      </c>
      <c r="AF89" s="54">
        <f>AE89/AB89</f>
        <v>0.2</v>
      </c>
      <c r="AG89" s="51">
        <v>4</v>
      </c>
      <c r="AH89" s="52">
        <v>3</v>
      </c>
      <c r="AI89" s="53">
        <f>AH89/AG89</f>
        <v>0.75</v>
      </c>
      <c r="AJ89" s="52">
        <v>1</v>
      </c>
      <c r="AK89" s="54">
        <f>AJ89/AG89</f>
        <v>0.25</v>
      </c>
      <c r="AL89" s="51">
        <v>4</v>
      </c>
      <c r="AM89" s="52">
        <v>4</v>
      </c>
      <c r="AN89" s="53">
        <f>AM89/AL89</f>
        <v>1</v>
      </c>
      <c r="AO89" s="52"/>
      <c r="AP89" s="54"/>
      <c r="AQ89" s="51">
        <v>14</v>
      </c>
      <c r="AR89" s="52">
        <v>11</v>
      </c>
      <c r="AS89" s="53">
        <f>AR89/AQ89</f>
        <v>0.7857142857142857</v>
      </c>
      <c r="AT89" s="52">
        <f>AQ89-AR89</f>
        <v>3</v>
      </c>
      <c r="AU89" s="54">
        <f>AT89/AQ89</f>
        <v>0.21428571428571427</v>
      </c>
      <c r="AV89" s="51">
        <v>3</v>
      </c>
      <c r="AW89" s="52">
        <v>3</v>
      </c>
      <c r="AX89" s="53">
        <f>AW89/AV89</f>
        <v>1</v>
      </c>
      <c r="AY89" s="52"/>
      <c r="AZ89" s="54"/>
      <c r="BA89" s="55">
        <f>SUM(BA7)</f>
        <v>8</v>
      </c>
      <c r="BB89" s="60">
        <f>SUM(BB7)</f>
        <v>7</v>
      </c>
      <c r="BC89" s="53">
        <f>BB89/BA89</f>
        <v>0.875</v>
      </c>
      <c r="BD89" s="52">
        <f>BA89-BB89</f>
        <v>1</v>
      </c>
      <c r="BE89" s="54">
        <f>BD89/BA89</f>
        <v>0.125</v>
      </c>
      <c r="BF89" s="55">
        <f>SUM(BF7)</f>
        <v>4</v>
      </c>
      <c r="BG89" s="60">
        <f>SUM(BG7)</f>
        <v>4</v>
      </c>
      <c r="BH89" s="53">
        <f>BG89/BF89</f>
        <v>1</v>
      </c>
      <c r="BI89" s="52"/>
      <c r="BJ89" s="54"/>
      <c r="BK89" s="55">
        <f>SUM(BK7)</f>
        <v>5</v>
      </c>
      <c r="BL89" s="60">
        <f>SUM(BL7)</f>
        <v>2</v>
      </c>
      <c r="BM89" s="53">
        <f>BL89/BK89</f>
        <v>0.4</v>
      </c>
      <c r="BN89" s="52">
        <f>BK89-BL89</f>
        <v>3</v>
      </c>
      <c r="BO89" s="54">
        <f>BN89/BK89</f>
        <v>0.6</v>
      </c>
      <c r="BP89" s="55">
        <f t="shared" ref="BP89:BQ89" si="124">SUM(BP7)</f>
        <v>3</v>
      </c>
      <c r="BQ89" s="60">
        <f t="shared" si="124"/>
        <v>2</v>
      </c>
      <c r="BR89" s="53">
        <f>BQ89/BP89</f>
        <v>0.66666666666666663</v>
      </c>
      <c r="BS89" s="52">
        <f>BP89-BQ89</f>
        <v>1</v>
      </c>
      <c r="BT89" s="54">
        <f>BS89/BP89</f>
        <v>0.33333333333333331</v>
      </c>
      <c r="BU89" s="55">
        <f>SUM(BU7)</f>
        <v>3</v>
      </c>
      <c r="BV89" s="60">
        <f>SUM(BV7)</f>
        <v>3</v>
      </c>
      <c r="BW89" s="53">
        <f>BV89/BU89</f>
        <v>1</v>
      </c>
      <c r="BX89" s="52">
        <f>BU89-BV89</f>
        <v>0</v>
      </c>
      <c r="BY89" s="54">
        <f>BX89/BU89</f>
        <v>0</v>
      </c>
      <c r="BZ89" s="81">
        <f t="shared" si="120"/>
        <v>53</v>
      </c>
      <c r="CA89" s="82">
        <f t="shared" si="120"/>
        <v>43</v>
      </c>
      <c r="CB89" s="70">
        <f t="shared" si="122"/>
        <v>0.81132075471698117</v>
      </c>
      <c r="CC89" s="82">
        <f t="shared" si="120"/>
        <v>10</v>
      </c>
      <c r="CD89" s="57">
        <f t="shared" si="123"/>
        <v>0.18867924528301888</v>
      </c>
    </row>
    <row r="90" spans="1:94" s="2" customFormat="1" x14ac:dyDescent="0.25">
      <c r="A90" s="27" t="s">
        <v>112</v>
      </c>
      <c r="B90" s="4" t="s">
        <v>115</v>
      </c>
      <c r="C90" s="27"/>
      <c r="D90" s="4"/>
      <c r="E90" s="5"/>
      <c r="F90" s="4"/>
      <c r="G90" s="28"/>
      <c r="H90" s="29"/>
      <c r="I90" s="4"/>
      <c r="J90" s="5"/>
      <c r="K90" s="4"/>
      <c r="L90" s="28"/>
      <c r="M90" s="29"/>
      <c r="N90" s="4"/>
      <c r="O90" s="5"/>
      <c r="P90" s="4"/>
      <c r="Q90" s="28"/>
      <c r="R90" s="27"/>
      <c r="S90" s="4"/>
      <c r="T90" s="5"/>
      <c r="U90" s="4"/>
      <c r="V90" s="28"/>
      <c r="W90" s="27"/>
      <c r="X90" s="4"/>
      <c r="Y90" s="5"/>
      <c r="Z90" s="4"/>
      <c r="AA90" s="28"/>
      <c r="AB90" s="27"/>
      <c r="AC90" s="4"/>
      <c r="AD90" s="5"/>
      <c r="AE90" s="4"/>
      <c r="AF90" s="28"/>
      <c r="AG90" s="27"/>
      <c r="AH90" s="4"/>
      <c r="AI90" s="5"/>
      <c r="AJ90" s="4"/>
      <c r="AK90" s="28"/>
      <c r="AL90" s="27"/>
      <c r="AM90" s="4"/>
      <c r="AN90" s="5"/>
      <c r="AO90" s="4"/>
      <c r="AP90" s="28"/>
      <c r="AQ90" s="27"/>
      <c r="AR90" s="4"/>
      <c r="AS90" s="5"/>
      <c r="AT90" s="4"/>
      <c r="AU90" s="28"/>
      <c r="AV90" s="27"/>
      <c r="AW90" s="4"/>
      <c r="AX90" s="5"/>
      <c r="AY90" s="4"/>
      <c r="AZ90" s="28"/>
      <c r="BA90" s="29"/>
      <c r="BB90" s="46"/>
      <c r="BC90" s="5"/>
      <c r="BD90" s="4"/>
      <c r="BE90" s="28"/>
      <c r="BF90" s="29"/>
      <c r="BG90" s="46"/>
      <c r="BH90" s="5"/>
      <c r="BI90" s="4"/>
      <c r="BJ90" s="28"/>
      <c r="BK90" s="29"/>
      <c r="BL90" s="46"/>
      <c r="BM90" s="5"/>
      <c r="BN90" s="4"/>
      <c r="BO90" s="28"/>
      <c r="BP90" s="29"/>
      <c r="BQ90" s="46"/>
      <c r="BR90" s="5"/>
      <c r="BS90" s="4"/>
      <c r="BT90" s="28"/>
      <c r="BU90" s="29">
        <f>BU8</f>
        <v>2</v>
      </c>
      <c r="BV90" s="46">
        <f>BV8</f>
        <v>2</v>
      </c>
      <c r="BW90" s="5">
        <f>BV90/BU90</f>
        <v>1</v>
      </c>
      <c r="BX90" s="4">
        <f>BU90-BV90</f>
        <v>0</v>
      </c>
      <c r="BY90" s="28">
        <f>BX90/BU90</f>
        <v>0</v>
      </c>
      <c r="BZ90" s="81">
        <f>AB90+AG90+AL90+AQ90+AV90+BA90+BF90+BK90+BP90+BU90</f>
        <v>2</v>
      </c>
      <c r="CA90" s="82">
        <f t="shared" si="120"/>
        <v>2</v>
      </c>
      <c r="CB90" s="70"/>
      <c r="CC90" s="82">
        <f t="shared" si="120"/>
        <v>0</v>
      </c>
      <c r="CD90" s="57"/>
    </row>
    <row r="91" spans="1:94" s="61" customFormat="1" x14ac:dyDescent="0.25">
      <c r="A91" s="51" t="s">
        <v>12</v>
      </c>
      <c r="B91" s="52" t="s">
        <v>13</v>
      </c>
      <c r="C91" s="51">
        <f t="shared" si="118"/>
        <v>110</v>
      </c>
      <c r="D91" s="52">
        <v>86</v>
      </c>
      <c r="E91" s="53">
        <f>D91/C91</f>
        <v>0.78181818181818186</v>
      </c>
      <c r="F91" s="52">
        <v>24</v>
      </c>
      <c r="G91" s="54">
        <f>F91/C91</f>
        <v>0.21818181818181817</v>
      </c>
      <c r="H91" s="55">
        <f>I91+K91</f>
        <v>123</v>
      </c>
      <c r="I91" s="52">
        <v>105</v>
      </c>
      <c r="J91" s="53">
        <f>I91/H91</f>
        <v>0.85365853658536583</v>
      </c>
      <c r="K91" s="52">
        <v>18</v>
      </c>
      <c r="L91" s="54">
        <f>K91/H91</f>
        <v>0.14634146341463414</v>
      </c>
      <c r="M91" s="55">
        <v>137</v>
      </c>
      <c r="N91" s="52">
        <v>107</v>
      </c>
      <c r="O91" s="53">
        <f>N91/M91</f>
        <v>0.78102189781021902</v>
      </c>
      <c r="P91" s="52">
        <v>30</v>
      </c>
      <c r="Q91" s="54">
        <f>P91/M91</f>
        <v>0.21897810218978103</v>
      </c>
      <c r="R91" s="51">
        <v>155</v>
      </c>
      <c r="S91" s="52">
        <v>120</v>
      </c>
      <c r="T91" s="53">
        <f>S91/R91</f>
        <v>0.77419354838709675</v>
      </c>
      <c r="U91" s="52">
        <v>35</v>
      </c>
      <c r="V91" s="54">
        <f>U91/R91</f>
        <v>0.22580645161290322</v>
      </c>
      <c r="W91" s="51">
        <f>X91+Z91</f>
        <v>167</v>
      </c>
      <c r="X91" s="52">
        <v>131</v>
      </c>
      <c r="Y91" s="53">
        <f t="shared" si="119"/>
        <v>0.78443113772455086</v>
      </c>
      <c r="Z91" s="52">
        <v>36</v>
      </c>
      <c r="AA91" s="54">
        <f>Z91/W91</f>
        <v>0.21556886227544911</v>
      </c>
      <c r="AB91" s="51">
        <v>201</v>
      </c>
      <c r="AC91" s="52">
        <v>157</v>
      </c>
      <c r="AD91" s="53">
        <f>AC91/AB91</f>
        <v>0.78109452736318408</v>
      </c>
      <c r="AE91" s="52">
        <v>44</v>
      </c>
      <c r="AF91" s="54">
        <f>AE91/AB91</f>
        <v>0.21890547263681592</v>
      </c>
      <c r="AG91" s="51">
        <v>160</v>
      </c>
      <c r="AH91" s="52">
        <v>132</v>
      </c>
      <c r="AI91" s="53">
        <f>AH91/AG91</f>
        <v>0.82499999999999996</v>
      </c>
      <c r="AJ91" s="52">
        <v>28</v>
      </c>
      <c r="AK91" s="54">
        <f>AJ91/AG91</f>
        <v>0.17499999999999999</v>
      </c>
      <c r="AL91" s="51">
        <v>168</v>
      </c>
      <c r="AM91" s="52">
        <v>126</v>
      </c>
      <c r="AN91" s="53">
        <f>AM91/AL91</f>
        <v>0.75</v>
      </c>
      <c r="AO91" s="52">
        <f>AL91-AM91</f>
        <v>42</v>
      </c>
      <c r="AP91" s="54">
        <f>AO91/AL91</f>
        <v>0.25</v>
      </c>
      <c r="AQ91" s="51">
        <v>188</v>
      </c>
      <c r="AR91" s="52">
        <v>142</v>
      </c>
      <c r="AS91" s="53">
        <f>AR91/AQ91</f>
        <v>0.75531914893617025</v>
      </c>
      <c r="AT91" s="52">
        <f>AQ91-AR91</f>
        <v>46</v>
      </c>
      <c r="AU91" s="54">
        <f>AT91/AQ91</f>
        <v>0.24468085106382978</v>
      </c>
      <c r="AV91" s="51">
        <v>179</v>
      </c>
      <c r="AW91" s="52">
        <v>135</v>
      </c>
      <c r="AX91" s="53">
        <f>AW91/AV91</f>
        <v>0.75418994413407825</v>
      </c>
      <c r="AY91" s="52">
        <f>AV91-AW91</f>
        <v>44</v>
      </c>
      <c r="AZ91" s="54">
        <f>AY91/AV91</f>
        <v>0.24581005586592178</v>
      </c>
      <c r="BA91" s="55">
        <f t="shared" ref="BA91:BB91" si="125">SUM(BA9)</f>
        <v>194</v>
      </c>
      <c r="BB91" s="60">
        <f t="shared" si="125"/>
        <v>146</v>
      </c>
      <c r="BC91" s="53">
        <f>BB91/BA91</f>
        <v>0.75257731958762886</v>
      </c>
      <c r="BD91" s="52">
        <f>BA91-BB91</f>
        <v>48</v>
      </c>
      <c r="BE91" s="54">
        <f>BD91/BA91</f>
        <v>0.24742268041237114</v>
      </c>
      <c r="BF91" s="55">
        <f t="shared" ref="BF91:BG91" si="126">SUM(BF9)</f>
        <v>191</v>
      </c>
      <c r="BG91" s="60">
        <f t="shared" si="126"/>
        <v>139</v>
      </c>
      <c r="BH91" s="53">
        <f>BG91/BF91</f>
        <v>0.72774869109947649</v>
      </c>
      <c r="BI91" s="52">
        <f>BF91-BG91</f>
        <v>52</v>
      </c>
      <c r="BJ91" s="54">
        <f>BI91/BF91</f>
        <v>0.27225130890052357</v>
      </c>
      <c r="BK91" s="55">
        <f t="shared" ref="BK91:BL91" si="127">SUM(BK9)</f>
        <v>224</v>
      </c>
      <c r="BL91" s="60">
        <f t="shared" si="127"/>
        <v>164</v>
      </c>
      <c r="BM91" s="53">
        <f>BL91/BK91</f>
        <v>0.7321428571428571</v>
      </c>
      <c r="BN91" s="52">
        <f>BK91-BL91</f>
        <v>60</v>
      </c>
      <c r="BO91" s="54">
        <f>BN91/BK91</f>
        <v>0.26785714285714285</v>
      </c>
      <c r="BP91" s="55">
        <f t="shared" ref="BP91:BQ91" si="128">SUM(BP9)</f>
        <v>231</v>
      </c>
      <c r="BQ91" s="60">
        <f t="shared" si="128"/>
        <v>181</v>
      </c>
      <c r="BR91" s="53">
        <f>BQ91/BP91</f>
        <v>0.78354978354978355</v>
      </c>
      <c r="BS91" s="52">
        <f>BP91-BQ91</f>
        <v>50</v>
      </c>
      <c r="BT91" s="54">
        <f>BS91/BP91</f>
        <v>0.21645021645021645</v>
      </c>
      <c r="BU91" s="55">
        <f>SUM(BU9)</f>
        <v>302</v>
      </c>
      <c r="BV91" s="60">
        <f>SUM(BV9)</f>
        <v>249</v>
      </c>
      <c r="BW91" s="53">
        <f>BV91/BU91</f>
        <v>0.82450331125827814</v>
      </c>
      <c r="BX91" s="52">
        <f>BU91-BV91</f>
        <v>53</v>
      </c>
      <c r="BY91" s="54">
        <f>BX91/BU91</f>
        <v>0.17549668874172186</v>
      </c>
      <c r="BZ91" s="81">
        <f t="shared" si="120"/>
        <v>2038</v>
      </c>
      <c r="CA91" s="82">
        <f t="shared" si="120"/>
        <v>1571</v>
      </c>
      <c r="CB91" s="70">
        <f t="shared" si="122"/>
        <v>0.77085377821393519</v>
      </c>
      <c r="CC91" s="82">
        <f t="shared" si="120"/>
        <v>467</v>
      </c>
      <c r="CD91" s="57">
        <f t="shared" si="123"/>
        <v>0.22914622178606478</v>
      </c>
    </row>
    <row r="92" spans="1:94" s="2" customFormat="1" hidden="1" x14ac:dyDescent="0.25">
      <c r="A92" s="27" t="s">
        <v>14</v>
      </c>
      <c r="B92" s="4" t="s">
        <v>15</v>
      </c>
      <c r="C92" s="27">
        <f t="shared" si="118"/>
        <v>0</v>
      </c>
      <c r="D92" s="4"/>
      <c r="E92" s="5"/>
      <c r="F92" s="4"/>
      <c r="G92" s="28"/>
      <c r="H92" s="29"/>
      <c r="I92" s="4"/>
      <c r="J92" s="5"/>
      <c r="K92" s="4"/>
      <c r="L92" s="28"/>
      <c r="M92" s="29"/>
      <c r="N92" s="4"/>
      <c r="O92" s="5"/>
      <c r="P92" s="4"/>
      <c r="Q92" s="28"/>
      <c r="R92" s="27"/>
      <c r="S92" s="4"/>
      <c r="T92" s="5"/>
      <c r="U92" s="4"/>
      <c r="V92" s="28"/>
      <c r="W92" s="27">
        <f>X92+Z92</f>
        <v>2</v>
      </c>
      <c r="X92" s="4">
        <v>2</v>
      </c>
      <c r="Y92" s="5">
        <f t="shared" si="119"/>
        <v>1</v>
      </c>
      <c r="Z92" s="4"/>
      <c r="AA92" s="28"/>
      <c r="AB92" s="27"/>
      <c r="AC92" s="4"/>
      <c r="AD92" s="5"/>
      <c r="AE92" s="4"/>
      <c r="AF92" s="28"/>
      <c r="AG92" s="27"/>
      <c r="AH92" s="4"/>
      <c r="AI92" s="5"/>
      <c r="AJ92" s="4"/>
      <c r="AK92" s="28"/>
      <c r="AL92" s="27"/>
      <c r="AM92" s="4"/>
      <c r="AN92" s="5"/>
      <c r="AO92" s="4"/>
      <c r="AP92" s="28"/>
      <c r="AQ92" s="27"/>
      <c r="AR92" s="4"/>
      <c r="AS92" s="5"/>
      <c r="AT92" s="4"/>
      <c r="AU92" s="28"/>
      <c r="AV92" s="27"/>
      <c r="AW92" s="4"/>
      <c r="AX92" s="5"/>
      <c r="AY92" s="4"/>
      <c r="AZ92" s="28"/>
      <c r="BA92" s="27"/>
      <c r="BB92" s="4"/>
      <c r="BC92" s="5"/>
      <c r="BD92" s="4"/>
      <c r="BE92" s="28"/>
      <c r="BF92" s="27"/>
      <c r="BG92" s="4"/>
      <c r="BH92" s="5"/>
      <c r="BI92" s="4"/>
      <c r="BJ92" s="28"/>
      <c r="BK92" s="27"/>
      <c r="BL92" s="4"/>
      <c r="BM92" s="5"/>
      <c r="BN92" s="4"/>
      <c r="BO92" s="28"/>
      <c r="BP92" s="27"/>
      <c r="BQ92" s="4"/>
      <c r="BR92" s="5"/>
      <c r="BS92" s="4"/>
      <c r="BT92" s="28"/>
      <c r="BU92" s="27"/>
      <c r="BV92" s="4"/>
      <c r="BW92" s="5"/>
      <c r="BX92" s="4"/>
      <c r="BY92" s="28"/>
      <c r="BZ92" s="81">
        <f t="shared" si="120"/>
        <v>0</v>
      </c>
      <c r="CA92" s="82">
        <f t="shared" si="120"/>
        <v>0</v>
      </c>
      <c r="CB92" s="70" t="e">
        <f t="shared" si="122"/>
        <v>#DIV/0!</v>
      </c>
      <c r="CC92" s="82">
        <f t="shared" si="120"/>
        <v>0</v>
      </c>
      <c r="CD92" s="57" t="e">
        <f t="shared" si="123"/>
        <v>#DIV/0!</v>
      </c>
    </row>
    <row r="93" spans="1:94" s="2" customFormat="1" hidden="1" x14ac:dyDescent="0.25">
      <c r="A93" s="27" t="s">
        <v>16</v>
      </c>
      <c r="B93" s="4" t="s">
        <v>17</v>
      </c>
      <c r="C93" s="27">
        <f t="shared" si="118"/>
        <v>1</v>
      </c>
      <c r="D93" s="4">
        <v>1</v>
      </c>
      <c r="E93" s="5">
        <f>D93/C93</f>
        <v>1</v>
      </c>
      <c r="F93" s="4"/>
      <c r="G93" s="28">
        <f>F93/C93</f>
        <v>0</v>
      </c>
      <c r="H93" s="29"/>
      <c r="I93" s="4"/>
      <c r="J93" s="5"/>
      <c r="K93" s="4"/>
      <c r="L93" s="28"/>
      <c r="M93" s="29">
        <f>N93+P93</f>
        <v>1</v>
      </c>
      <c r="N93" s="4">
        <v>1</v>
      </c>
      <c r="O93" s="5">
        <f>N93/M93</f>
        <v>1</v>
      </c>
      <c r="P93" s="4"/>
      <c r="Q93" s="28"/>
      <c r="R93" s="27">
        <f>S93+U93</f>
        <v>1</v>
      </c>
      <c r="S93" s="4">
        <v>1</v>
      </c>
      <c r="T93" s="5">
        <f>S93/R93</f>
        <v>1</v>
      </c>
      <c r="U93" s="4"/>
      <c r="V93" s="28"/>
      <c r="W93" s="27">
        <f>X93+Z93</f>
        <v>2</v>
      </c>
      <c r="X93" s="4">
        <v>2</v>
      </c>
      <c r="Y93" s="5">
        <f t="shared" si="119"/>
        <v>1</v>
      </c>
      <c r="Z93" s="4"/>
      <c r="AA93" s="28"/>
      <c r="AB93" s="27"/>
      <c r="AC93" s="4"/>
      <c r="AD93" s="5"/>
      <c r="AE93" s="4"/>
      <c r="AF93" s="28"/>
      <c r="AG93" s="27"/>
      <c r="AH93" s="4"/>
      <c r="AI93" s="5"/>
      <c r="AJ93" s="4"/>
      <c r="AK93" s="28"/>
      <c r="AL93" s="27"/>
      <c r="AM93" s="4"/>
      <c r="AN93" s="5"/>
      <c r="AO93" s="4"/>
      <c r="AP93" s="28"/>
      <c r="AQ93" s="27"/>
      <c r="AR93" s="4"/>
      <c r="AS93" s="5"/>
      <c r="AT93" s="4"/>
      <c r="AU93" s="28"/>
      <c r="AV93" s="27"/>
      <c r="AW93" s="4"/>
      <c r="AX93" s="5"/>
      <c r="AY93" s="4"/>
      <c r="AZ93" s="28"/>
      <c r="BA93" s="27"/>
      <c r="BB93" s="4"/>
      <c r="BC93" s="5"/>
      <c r="BD93" s="4"/>
      <c r="BE93" s="28"/>
      <c r="BF93" s="27"/>
      <c r="BG93" s="4"/>
      <c r="BH93" s="5"/>
      <c r="BI93" s="4"/>
      <c r="BJ93" s="28"/>
      <c r="BK93" s="27"/>
      <c r="BL93" s="4"/>
      <c r="BM93" s="5"/>
      <c r="BN93" s="4"/>
      <c r="BO93" s="28"/>
      <c r="BP93" s="27"/>
      <c r="BQ93" s="4"/>
      <c r="BR93" s="5"/>
      <c r="BS93" s="4"/>
      <c r="BT93" s="28"/>
      <c r="BU93" s="27"/>
      <c r="BV93" s="4"/>
      <c r="BW93" s="5"/>
      <c r="BX93" s="4"/>
      <c r="BY93" s="28"/>
      <c r="BZ93" s="81">
        <f t="shared" si="120"/>
        <v>0</v>
      </c>
      <c r="CA93" s="82">
        <f t="shared" si="120"/>
        <v>0</v>
      </c>
      <c r="CB93" s="70" t="e">
        <f t="shared" si="122"/>
        <v>#DIV/0!</v>
      </c>
      <c r="CC93" s="82">
        <f t="shared" si="120"/>
        <v>0</v>
      </c>
      <c r="CD93" s="57" t="e">
        <f t="shared" si="123"/>
        <v>#DIV/0!</v>
      </c>
    </row>
    <row r="94" spans="1:94" s="2" customFormat="1" x14ac:dyDescent="0.25">
      <c r="A94" s="27" t="s">
        <v>18</v>
      </c>
      <c r="B94" s="4" t="s">
        <v>19</v>
      </c>
      <c r="C94" s="27"/>
      <c r="D94" s="4"/>
      <c r="E94" s="5"/>
      <c r="F94" s="4"/>
      <c r="G94" s="28"/>
      <c r="H94" s="29"/>
      <c r="I94" s="4"/>
      <c r="J94" s="5"/>
      <c r="K94" s="4"/>
      <c r="L94" s="28"/>
      <c r="M94" s="29"/>
      <c r="N94" s="4"/>
      <c r="O94" s="5"/>
      <c r="P94" s="4"/>
      <c r="Q94" s="28"/>
      <c r="R94" s="27"/>
      <c r="S94" s="4"/>
      <c r="T94" s="5"/>
      <c r="U94" s="4"/>
      <c r="V94" s="28"/>
      <c r="W94" s="27"/>
      <c r="X94" s="4"/>
      <c r="Y94" s="5"/>
      <c r="Z94" s="4"/>
      <c r="AA94" s="28"/>
      <c r="AB94" s="27"/>
      <c r="AC94" s="4"/>
      <c r="AD94" s="5"/>
      <c r="AE94" s="4"/>
      <c r="AF94" s="28"/>
      <c r="AG94" s="27">
        <v>1</v>
      </c>
      <c r="AH94" s="4">
        <v>1</v>
      </c>
      <c r="AI94" s="5">
        <f>AH94/AG94</f>
        <v>1</v>
      </c>
      <c r="AJ94" s="4"/>
      <c r="AK94" s="28"/>
      <c r="AL94" s="27"/>
      <c r="AM94" s="4"/>
      <c r="AN94" s="5"/>
      <c r="AO94" s="4"/>
      <c r="AP94" s="28"/>
      <c r="AQ94" s="27"/>
      <c r="AR94" s="4"/>
      <c r="AS94" s="5"/>
      <c r="AT94" s="4"/>
      <c r="AU94" s="28"/>
      <c r="AV94" s="27"/>
      <c r="AW94" s="4"/>
      <c r="AX94" s="5"/>
      <c r="AY94" s="4"/>
      <c r="AZ94" s="28"/>
      <c r="BA94" s="27"/>
      <c r="BB94" s="4"/>
      <c r="BC94" s="5"/>
      <c r="BD94" s="4"/>
      <c r="BE94" s="28"/>
      <c r="BF94" s="27">
        <f>BF12</f>
        <v>3</v>
      </c>
      <c r="BG94" s="4">
        <f>BG12</f>
        <v>2</v>
      </c>
      <c r="BH94" s="5">
        <f>BG94/BF94</f>
        <v>0.66666666666666663</v>
      </c>
      <c r="BI94" s="4">
        <f>BF94-BG94</f>
        <v>1</v>
      </c>
      <c r="BJ94" s="28">
        <f>BI94/BF94</f>
        <v>0.33333333333333331</v>
      </c>
      <c r="BK94" s="27">
        <f>BK12</f>
        <v>1</v>
      </c>
      <c r="BL94" s="4">
        <f>BL12</f>
        <v>1</v>
      </c>
      <c r="BM94" s="5">
        <f>BL94/BK94</f>
        <v>1</v>
      </c>
      <c r="BN94" s="4">
        <f>BK94-BL94</f>
        <v>0</v>
      </c>
      <c r="BO94" s="28">
        <f>BN94/BK94</f>
        <v>0</v>
      </c>
      <c r="BP94" s="27"/>
      <c r="BQ94" s="4"/>
      <c r="BR94" s="5"/>
      <c r="BS94" s="4"/>
      <c r="BT94" s="28"/>
      <c r="BU94" s="27">
        <f>BU12</f>
        <v>1</v>
      </c>
      <c r="BV94" s="4">
        <f>BV12</f>
        <v>1</v>
      </c>
      <c r="BW94" s="5">
        <f>BV94/BU94</f>
        <v>1</v>
      </c>
      <c r="BX94" s="4">
        <f>BU94-BV94</f>
        <v>0</v>
      </c>
      <c r="BY94" s="28">
        <f>BX94/BU94</f>
        <v>0</v>
      </c>
      <c r="BZ94" s="81">
        <f t="shared" si="120"/>
        <v>6</v>
      </c>
      <c r="CA94" s="82">
        <f t="shared" si="120"/>
        <v>5</v>
      </c>
      <c r="CB94" s="70">
        <f t="shared" si="122"/>
        <v>0.83333333333333337</v>
      </c>
      <c r="CC94" s="82">
        <f t="shared" si="120"/>
        <v>1</v>
      </c>
      <c r="CD94" s="57">
        <f t="shared" si="123"/>
        <v>0.16666666666666666</v>
      </c>
    </row>
    <row r="95" spans="1:94" s="61" customFormat="1" x14ac:dyDescent="0.25">
      <c r="A95" s="51" t="s">
        <v>20</v>
      </c>
      <c r="B95" s="52" t="s">
        <v>21</v>
      </c>
      <c r="C95" s="51"/>
      <c r="D95" s="52"/>
      <c r="E95" s="53"/>
      <c r="F95" s="52"/>
      <c r="G95" s="54"/>
      <c r="H95" s="55"/>
      <c r="I95" s="52"/>
      <c r="J95" s="53"/>
      <c r="K95" s="52"/>
      <c r="L95" s="54"/>
      <c r="M95" s="55"/>
      <c r="N95" s="52"/>
      <c r="O95" s="53"/>
      <c r="P95" s="52"/>
      <c r="Q95" s="54"/>
      <c r="R95" s="51"/>
      <c r="S95" s="52"/>
      <c r="T95" s="53"/>
      <c r="U95" s="52"/>
      <c r="V95" s="54"/>
      <c r="W95" s="51"/>
      <c r="X95" s="52"/>
      <c r="Y95" s="53"/>
      <c r="Z95" s="52"/>
      <c r="AA95" s="54"/>
      <c r="AB95" s="51"/>
      <c r="AC95" s="52"/>
      <c r="AD95" s="53"/>
      <c r="AE95" s="52"/>
      <c r="AF95" s="54"/>
      <c r="AG95" s="51"/>
      <c r="AH95" s="52"/>
      <c r="AI95" s="53"/>
      <c r="AJ95" s="52"/>
      <c r="AK95" s="54"/>
      <c r="AL95" s="51">
        <v>1</v>
      </c>
      <c r="AM95" s="52"/>
      <c r="AN95" s="53">
        <f>AM95/AL95</f>
        <v>0</v>
      </c>
      <c r="AO95" s="52">
        <f>AL95-AM95</f>
        <v>1</v>
      </c>
      <c r="AP95" s="54">
        <f>AO95/AL95</f>
        <v>1</v>
      </c>
      <c r="AQ95" s="51"/>
      <c r="AR95" s="52"/>
      <c r="AS95" s="53"/>
      <c r="AT95" s="52"/>
      <c r="AU95" s="54"/>
      <c r="AV95" s="51"/>
      <c r="AW95" s="52"/>
      <c r="AX95" s="53"/>
      <c r="AY95" s="52"/>
      <c r="AZ95" s="54"/>
      <c r="BA95" s="51"/>
      <c r="BB95" s="52"/>
      <c r="BC95" s="53"/>
      <c r="BD95" s="52"/>
      <c r="BE95" s="54"/>
      <c r="BF95" s="51">
        <f>BF13</f>
        <v>1</v>
      </c>
      <c r="BG95" s="52">
        <f>BG13</f>
        <v>1</v>
      </c>
      <c r="BH95" s="53">
        <f>BG95/BF95</f>
        <v>1</v>
      </c>
      <c r="BI95" s="52"/>
      <c r="BJ95" s="54"/>
      <c r="BK95" s="51"/>
      <c r="BL95" s="52"/>
      <c r="BM95" s="53"/>
      <c r="BN95" s="52"/>
      <c r="BO95" s="80"/>
      <c r="BP95" s="52">
        <f>BP13</f>
        <v>1</v>
      </c>
      <c r="BQ95" s="52">
        <f>BQ13</f>
        <v>1</v>
      </c>
      <c r="BR95" s="53">
        <f>BQ95/BP95</f>
        <v>1</v>
      </c>
      <c r="BS95" s="52">
        <f>BP95-BQ95</f>
        <v>0</v>
      </c>
      <c r="BT95" s="54">
        <f>BS95/BP95</f>
        <v>0</v>
      </c>
      <c r="BU95" s="51">
        <f>BU13</f>
        <v>1</v>
      </c>
      <c r="BV95" s="52">
        <f>BV13</f>
        <v>1</v>
      </c>
      <c r="BW95" s="53">
        <f>BV95/BU95</f>
        <v>1</v>
      </c>
      <c r="BX95" s="52">
        <f>BU95-BV95</f>
        <v>0</v>
      </c>
      <c r="BY95" s="54">
        <f>BX95/BU95</f>
        <v>0</v>
      </c>
      <c r="BZ95" s="81">
        <f t="shared" si="120"/>
        <v>4</v>
      </c>
      <c r="CA95" s="82">
        <f t="shared" si="120"/>
        <v>3</v>
      </c>
      <c r="CB95" s="70">
        <f t="shared" si="122"/>
        <v>0.75</v>
      </c>
      <c r="CC95" s="82">
        <f t="shared" si="120"/>
        <v>1</v>
      </c>
      <c r="CD95" s="57">
        <f t="shared" si="123"/>
        <v>0.25</v>
      </c>
    </row>
    <row r="96" spans="1:94" s="2" customFormat="1" hidden="1" x14ac:dyDescent="0.25">
      <c r="A96" s="27" t="s">
        <v>22</v>
      </c>
      <c r="B96" s="4" t="s">
        <v>23</v>
      </c>
      <c r="C96" s="27">
        <f t="shared" ref="C96:C117" si="129">D96+F96</f>
        <v>25</v>
      </c>
      <c r="D96" s="4">
        <v>18</v>
      </c>
      <c r="E96" s="5">
        <f>D96/C96</f>
        <v>0.72</v>
      </c>
      <c r="F96" s="4">
        <v>7</v>
      </c>
      <c r="G96" s="28">
        <f>F96/C96</f>
        <v>0.28000000000000003</v>
      </c>
      <c r="H96" s="29">
        <f>I96+K96</f>
        <v>28</v>
      </c>
      <c r="I96" s="4">
        <v>19</v>
      </c>
      <c r="J96" s="5">
        <f>I96/H96</f>
        <v>0.6785714285714286</v>
      </c>
      <c r="K96" s="4">
        <v>9</v>
      </c>
      <c r="L96" s="28">
        <f>K96/H96</f>
        <v>0.32142857142857145</v>
      </c>
      <c r="M96" s="29">
        <f>N96+P96</f>
        <v>11</v>
      </c>
      <c r="N96" s="4">
        <v>9</v>
      </c>
      <c r="O96" s="5">
        <f>N96/M96</f>
        <v>0.81818181818181823</v>
      </c>
      <c r="P96" s="4">
        <v>2</v>
      </c>
      <c r="Q96" s="28">
        <f>P96/M96</f>
        <v>0.18181818181818182</v>
      </c>
      <c r="R96" s="27">
        <f>S96+U96</f>
        <v>4</v>
      </c>
      <c r="S96" s="4">
        <v>4</v>
      </c>
      <c r="T96" s="5">
        <f>S96/R96</f>
        <v>1</v>
      </c>
      <c r="U96" s="4"/>
      <c r="V96" s="28"/>
      <c r="W96" s="27">
        <f>X96+Z96</f>
        <v>3</v>
      </c>
      <c r="X96" s="4">
        <v>1</v>
      </c>
      <c r="Y96" s="5">
        <f>X96/W96</f>
        <v>0.33333333333333331</v>
      </c>
      <c r="Z96" s="4">
        <v>2</v>
      </c>
      <c r="AA96" s="28">
        <f>Z96/W96</f>
        <v>0.66666666666666663</v>
      </c>
      <c r="AB96" s="27"/>
      <c r="AC96" s="4"/>
      <c r="AD96" s="5"/>
      <c r="AE96" s="4"/>
      <c r="AF96" s="28"/>
      <c r="AG96" s="27"/>
      <c r="AH96" s="4"/>
      <c r="AI96" s="5"/>
      <c r="AJ96" s="4"/>
      <c r="AK96" s="28"/>
      <c r="AL96" s="27"/>
      <c r="AM96" s="4"/>
      <c r="AN96" s="5"/>
      <c r="AO96" s="4"/>
      <c r="AP96" s="28"/>
      <c r="AQ96" s="27"/>
      <c r="AR96" s="4"/>
      <c r="AS96" s="5"/>
      <c r="AT96" s="4"/>
      <c r="AU96" s="28"/>
      <c r="AV96" s="27"/>
      <c r="AW96" s="4"/>
      <c r="AX96" s="5"/>
      <c r="AY96" s="4"/>
      <c r="AZ96" s="28"/>
      <c r="BA96" s="27"/>
      <c r="BB96" s="4"/>
      <c r="BC96" s="5"/>
      <c r="BD96" s="4"/>
      <c r="BE96" s="28"/>
      <c r="BF96" s="27"/>
      <c r="BG96" s="4"/>
      <c r="BH96" s="5"/>
      <c r="BI96" s="4"/>
      <c r="BJ96" s="28"/>
      <c r="BK96" s="27"/>
      <c r="BL96" s="4"/>
      <c r="BM96" s="5"/>
      <c r="BN96" s="4"/>
      <c r="BO96" s="28"/>
      <c r="BP96" s="27"/>
      <c r="BQ96" s="4"/>
      <c r="BR96" s="5"/>
      <c r="BS96" s="4"/>
      <c r="BT96" s="28"/>
      <c r="BU96" s="27"/>
      <c r="BV96" s="4"/>
      <c r="BW96" s="5"/>
      <c r="BX96" s="4"/>
      <c r="BY96" s="28"/>
      <c r="BZ96" s="81">
        <f t="shared" si="120"/>
        <v>0</v>
      </c>
      <c r="CA96" s="82">
        <f t="shared" si="120"/>
        <v>0</v>
      </c>
      <c r="CB96" s="70" t="e">
        <f t="shared" si="122"/>
        <v>#DIV/0!</v>
      </c>
      <c r="CC96" s="82">
        <f t="shared" si="120"/>
        <v>0</v>
      </c>
      <c r="CD96" s="57" t="e">
        <f t="shared" si="123"/>
        <v>#DIV/0!</v>
      </c>
    </row>
    <row r="97" spans="1:82" s="2" customFormat="1" x14ac:dyDescent="0.25">
      <c r="A97" s="27" t="s">
        <v>24</v>
      </c>
      <c r="B97" s="4" t="s">
        <v>25</v>
      </c>
      <c r="C97" s="27">
        <f t="shared" si="129"/>
        <v>10</v>
      </c>
      <c r="D97" s="4">
        <v>7</v>
      </c>
      <c r="E97" s="5">
        <f>D97/C97</f>
        <v>0.7</v>
      </c>
      <c r="F97" s="4">
        <v>3</v>
      </c>
      <c r="G97" s="28">
        <f>F97/C97</f>
        <v>0.3</v>
      </c>
      <c r="H97" s="29">
        <f>I97+K97</f>
        <v>16</v>
      </c>
      <c r="I97" s="4">
        <v>14</v>
      </c>
      <c r="J97" s="5">
        <f>I97/H97</f>
        <v>0.875</v>
      </c>
      <c r="K97" s="4">
        <v>2</v>
      </c>
      <c r="L97" s="28">
        <f>K97/H97</f>
        <v>0.125</v>
      </c>
      <c r="M97" s="29">
        <f>N97+P97</f>
        <v>9</v>
      </c>
      <c r="N97" s="4">
        <v>6</v>
      </c>
      <c r="O97" s="5">
        <f>N97/M97</f>
        <v>0.66666666666666663</v>
      </c>
      <c r="P97" s="4">
        <v>3</v>
      </c>
      <c r="Q97" s="28">
        <f>P97/M97</f>
        <v>0.33333333333333331</v>
      </c>
      <c r="R97" s="27">
        <f>S97+U97</f>
        <v>20</v>
      </c>
      <c r="S97" s="4">
        <v>16</v>
      </c>
      <c r="T97" s="5">
        <f>S97/R97</f>
        <v>0.8</v>
      </c>
      <c r="U97" s="4">
        <v>4</v>
      </c>
      <c r="V97" s="28">
        <f>U97/R97</f>
        <v>0.2</v>
      </c>
      <c r="W97" s="27">
        <f>X97+Z97</f>
        <v>23</v>
      </c>
      <c r="X97" s="4">
        <v>17</v>
      </c>
      <c r="Y97" s="5">
        <f>X97/W97</f>
        <v>0.73913043478260865</v>
      </c>
      <c r="Z97" s="4">
        <v>6</v>
      </c>
      <c r="AA97" s="28">
        <f>Z97/W97</f>
        <v>0.2608695652173913</v>
      </c>
      <c r="AB97" s="27">
        <v>28</v>
      </c>
      <c r="AC97" s="4">
        <v>20</v>
      </c>
      <c r="AD97" s="5">
        <f>AC97/AB97</f>
        <v>0.7142857142857143</v>
      </c>
      <c r="AE97" s="4">
        <v>8</v>
      </c>
      <c r="AF97" s="28">
        <f>AE97/AB97</f>
        <v>0.2857142857142857</v>
      </c>
      <c r="AG97" s="27">
        <v>25</v>
      </c>
      <c r="AH97" s="4">
        <v>17</v>
      </c>
      <c r="AI97" s="5">
        <f>AH97/AG97</f>
        <v>0.68</v>
      </c>
      <c r="AJ97" s="4">
        <v>8</v>
      </c>
      <c r="AK97" s="28">
        <f>AJ97/AG97</f>
        <v>0.32</v>
      </c>
      <c r="AL97" s="27">
        <v>32</v>
      </c>
      <c r="AM97" s="4">
        <v>24</v>
      </c>
      <c r="AN97" s="5">
        <f>AM97/AL97</f>
        <v>0.75</v>
      </c>
      <c r="AO97" s="4">
        <f>AL97-AM97</f>
        <v>8</v>
      </c>
      <c r="AP97" s="28">
        <f>AO97/AL97</f>
        <v>0.25</v>
      </c>
      <c r="AQ97" s="27">
        <v>29</v>
      </c>
      <c r="AR97" s="4">
        <v>21</v>
      </c>
      <c r="AS97" s="5">
        <f>AR97/AQ97</f>
        <v>0.72413793103448276</v>
      </c>
      <c r="AT97" s="4">
        <f>AQ97-AR97</f>
        <v>8</v>
      </c>
      <c r="AU97" s="28">
        <f>AT97/AQ97</f>
        <v>0.27586206896551724</v>
      </c>
      <c r="AV97" s="27">
        <v>29</v>
      </c>
      <c r="AW97" s="4">
        <v>23</v>
      </c>
      <c r="AX97" s="5">
        <f>AW97/AV97</f>
        <v>0.7931034482758621</v>
      </c>
      <c r="AY97" s="4">
        <f>AV97-AW97</f>
        <v>6</v>
      </c>
      <c r="AZ97" s="28">
        <f>AY97/AV97</f>
        <v>0.20689655172413793</v>
      </c>
      <c r="BA97" s="29">
        <f>SUM(BA15)</f>
        <v>31</v>
      </c>
      <c r="BB97" s="46">
        <f>SUM(BB15)</f>
        <v>23</v>
      </c>
      <c r="BC97" s="5">
        <f>BB97/BA97</f>
        <v>0.74193548387096775</v>
      </c>
      <c r="BD97" s="4">
        <f>BA97-BB97</f>
        <v>8</v>
      </c>
      <c r="BE97" s="28">
        <f>BD97/BA97</f>
        <v>0.25806451612903225</v>
      </c>
      <c r="BF97" s="29">
        <f>SUM(BF15)</f>
        <v>34</v>
      </c>
      <c r="BG97" s="46">
        <f>SUM(BG15)</f>
        <v>30</v>
      </c>
      <c r="BH97" s="5">
        <f>BG97/BF97</f>
        <v>0.88235294117647056</v>
      </c>
      <c r="BI97" s="4">
        <f>BF97-BG97</f>
        <v>4</v>
      </c>
      <c r="BJ97" s="28">
        <f>BI97/BF97</f>
        <v>0.11764705882352941</v>
      </c>
      <c r="BK97" s="29">
        <f>SUM(BK15)</f>
        <v>40</v>
      </c>
      <c r="BL97" s="46">
        <f>SUM(BL15)</f>
        <v>30</v>
      </c>
      <c r="BM97" s="5">
        <f>BL97/BK97</f>
        <v>0.75</v>
      </c>
      <c r="BN97" s="4">
        <f>BK97-BL97</f>
        <v>10</v>
      </c>
      <c r="BO97" s="28">
        <f>BN97/BK97</f>
        <v>0.25</v>
      </c>
      <c r="BP97" s="29">
        <f>SUM(BP15)</f>
        <v>38</v>
      </c>
      <c r="BQ97" s="46">
        <f>SUM(BQ15)</f>
        <v>24</v>
      </c>
      <c r="BR97" s="5">
        <f>BQ97/BP97</f>
        <v>0.63157894736842102</v>
      </c>
      <c r="BS97" s="4">
        <f>BP97-BQ97</f>
        <v>14</v>
      </c>
      <c r="BT97" s="28">
        <f>BS97/BP97</f>
        <v>0.36842105263157893</v>
      </c>
      <c r="BU97" s="29">
        <f>SUM(BU15)</f>
        <v>48</v>
      </c>
      <c r="BV97" s="46">
        <f>SUM(BV15)</f>
        <v>39</v>
      </c>
      <c r="BW97" s="5">
        <f>BV97/BU97</f>
        <v>0.8125</v>
      </c>
      <c r="BX97" s="4">
        <f>BU97-BV97</f>
        <v>9</v>
      </c>
      <c r="BY97" s="28">
        <f>BX97/BU97</f>
        <v>0.1875</v>
      </c>
      <c r="BZ97" s="81">
        <f t="shared" si="120"/>
        <v>334</v>
      </c>
      <c r="CA97" s="82">
        <f t="shared" si="120"/>
        <v>251</v>
      </c>
      <c r="CB97" s="70">
        <f t="shared" si="122"/>
        <v>0.75149700598802394</v>
      </c>
      <c r="CC97" s="82">
        <f t="shared" si="120"/>
        <v>83</v>
      </c>
      <c r="CD97" s="57">
        <f t="shared" si="123"/>
        <v>0.24850299401197604</v>
      </c>
    </row>
    <row r="98" spans="1:82" s="2" customFormat="1" ht="15" hidden="1" customHeight="1" x14ac:dyDescent="0.25">
      <c r="A98" s="27" t="s">
        <v>26</v>
      </c>
      <c r="B98" s="4" t="s">
        <v>27</v>
      </c>
      <c r="C98" s="27">
        <f t="shared" si="129"/>
        <v>1</v>
      </c>
      <c r="D98" s="4">
        <v>1</v>
      </c>
      <c r="E98" s="5">
        <f>D98/C98</f>
        <v>1</v>
      </c>
      <c r="F98" s="4"/>
      <c r="G98" s="28">
        <f>F98/C98</f>
        <v>0</v>
      </c>
      <c r="H98" s="29">
        <f>I98+K98</f>
        <v>3</v>
      </c>
      <c r="I98" s="4">
        <v>1</v>
      </c>
      <c r="J98" s="5">
        <f>I98/H98</f>
        <v>0.33333333333333331</v>
      </c>
      <c r="K98" s="4">
        <v>2</v>
      </c>
      <c r="L98" s="28">
        <f>K98/H98</f>
        <v>0.66666666666666663</v>
      </c>
      <c r="M98" s="29"/>
      <c r="N98" s="4"/>
      <c r="O98" s="5"/>
      <c r="P98" s="4"/>
      <c r="Q98" s="28"/>
      <c r="R98" s="27"/>
      <c r="S98" s="4"/>
      <c r="T98" s="5"/>
      <c r="U98" s="4"/>
      <c r="V98" s="28"/>
      <c r="W98" s="27"/>
      <c r="X98" s="4"/>
      <c r="Y98" s="5"/>
      <c r="Z98" s="4"/>
      <c r="AA98" s="28"/>
      <c r="AB98" s="27"/>
      <c r="AC98" s="4"/>
      <c r="AD98" s="5"/>
      <c r="AE98" s="4"/>
      <c r="AF98" s="28"/>
      <c r="AG98" s="27"/>
      <c r="AH98" s="4"/>
      <c r="AI98" s="5"/>
      <c r="AJ98" s="4"/>
      <c r="AK98" s="28"/>
      <c r="AL98" s="27"/>
      <c r="AM98" s="4"/>
      <c r="AN98" s="5"/>
      <c r="AO98" s="4"/>
      <c r="AP98" s="28"/>
      <c r="AQ98" s="27"/>
      <c r="AR98" s="4"/>
      <c r="AS98" s="5"/>
      <c r="AT98" s="4"/>
      <c r="AU98" s="28"/>
      <c r="AV98" s="27"/>
      <c r="AW98" s="4"/>
      <c r="AX98" s="5"/>
      <c r="AY98" s="4"/>
      <c r="AZ98" s="28"/>
      <c r="BA98" s="27"/>
      <c r="BB98" s="4"/>
      <c r="BC98" s="5"/>
      <c r="BD98" s="4"/>
      <c r="BE98" s="28"/>
      <c r="BF98" s="27"/>
      <c r="BG98" s="4"/>
      <c r="BH98" s="5"/>
      <c r="BI98" s="4"/>
      <c r="BJ98" s="28"/>
      <c r="BK98" s="27"/>
      <c r="BL98" s="4"/>
      <c r="BM98" s="5"/>
      <c r="BN98" s="4">
        <f>BK98-BL98</f>
        <v>0</v>
      </c>
      <c r="BO98" s="28" t="e">
        <f>BN98/BK98</f>
        <v>#DIV/0!</v>
      </c>
      <c r="BP98" s="27"/>
      <c r="BQ98" s="4"/>
      <c r="BR98" s="5"/>
      <c r="BS98" s="4">
        <f>BP98-BQ98</f>
        <v>0</v>
      </c>
      <c r="BT98" s="28" t="e">
        <f>BS98/BP98</f>
        <v>#DIV/0!</v>
      </c>
      <c r="BU98" s="27"/>
      <c r="BV98" s="4"/>
      <c r="BW98" s="5"/>
      <c r="BX98" s="4">
        <f>BU98-BV98</f>
        <v>0</v>
      </c>
      <c r="BY98" s="28" t="e">
        <f>BX98/BU98</f>
        <v>#DIV/0!</v>
      </c>
      <c r="BZ98" s="81">
        <f t="shared" si="120"/>
        <v>0</v>
      </c>
      <c r="CA98" s="82">
        <f t="shared" si="120"/>
        <v>0</v>
      </c>
      <c r="CB98" s="70" t="e">
        <f t="shared" si="122"/>
        <v>#DIV/0!</v>
      </c>
      <c r="CC98" s="82">
        <f t="shared" si="120"/>
        <v>0</v>
      </c>
      <c r="CD98" s="57" t="e">
        <f t="shared" si="123"/>
        <v>#DIV/0!</v>
      </c>
    </row>
    <row r="99" spans="1:82" s="2" customFormat="1" hidden="1" x14ac:dyDescent="0.25">
      <c r="A99" s="27" t="s">
        <v>28</v>
      </c>
      <c r="B99" s="4" t="s">
        <v>29</v>
      </c>
      <c r="C99" s="27">
        <f t="shared" si="129"/>
        <v>0</v>
      </c>
      <c r="D99" s="4"/>
      <c r="E99" s="5"/>
      <c r="F99" s="4"/>
      <c r="G99" s="28"/>
      <c r="H99" s="29"/>
      <c r="I99" s="4"/>
      <c r="J99" s="5"/>
      <c r="K99" s="4"/>
      <c r="L99" s="28"/>
      <c r="M99" s="29"/>
      <c r="N99" s="4"/>
      <c r="O99" s="5"/>
      <c r="P99" s="4"/>
      <c r="Q99" s="28"/>
      <c r="R99" s="27"/>
      <c r="S99" s="4"/>
      <c r="T99" s="5"/>
      <c r="U99" s="4"/>
      <c r="V99" s="28"/>
      <c r="W99" s="27">
        <f>X99+Z99</f>
        <v>1</v>
      </c>
      <c r="X99" s="4">
        <v>1</v>
      </c>
      <c r="Y99" s="5">
        <f>X99/W99</f>
        <v>1</v>
      </c>
      <c r="Z99" s="4"/>
      <c r="AA99" s="28"/>
      <c r="AB99" s="27"/>
      <c r="AC99" s="4"/>
      <c r="AD99" s="5"/>
      <c r="AE99" s="4"/>
      <c r="AF99" s="28"/>
      <c r="AG99" s="27"/>
      <c r="AH99" s="4"/>
      <c r="AI99" s="5"/>
      <c r="AJ99" s="4"/>
      <c r="AK99" s="28"/>
      <c r="AL99" s="27"/>
      <c r="AM99" s="4"/>
      <c r="AN99" s="5"/>
      <c r="AO99" s="4"/>
      <c r="AP99" s="28"/>
      <c r="AQ99" s="27"/>
      <c r="AR99" s="4"/>
      <c r="AS99" s="5"/>
      <c r="AT99" s="4"/>
      <c r="AU99" s="28"/>
      <c r="AV99" s="27"/>
      <c r="AW99" s="4"/>
      <c r="AX99" s="5"/>
      <c r="AY99" s="4"/>
      <c r="AZ99" s="28"/>
      <c r="BA99" s="27"/>
      <c r="BB99" s="4"/>
      <c r="BC99" s="5"/>
      <c r="BD99" s="4"/>
      <c r="BE99" s="28"/>
      <c r="BF99" s="27"/>
      <c r="BG99" s="4"/>
      <c r="BH99" s="5"/>
      <c r="BI99" s="4"/>
      <c r="BJ99" s="28"/>
      <c r="BK99" s="27"/>
      <c r="BL99" s="4"/>
      <c r="BM99" s="5"/>
      <c r="BN99" s="4"/>
      <c r="BO99" s="28"/>
      <c r="BP99" s="27"/>
      <c r="BQ99" s="4"/>
      <c r="BR99" s="5"/>
      <c r="BS99" s="4"/>
      <c r="BT99" s="28"/>
      <c r="BU99" s="27"/>
      <c r="BV99" s="4"/>
      <c r="BW99" s="5"/>
      <c r="BX99" s="4"/>
      <c r="BY99" s="28"/>
      <c r="BZ99" s="81">
        <f t="shared" si="120"/>
        <v>0</v>
      </c>
      <c r="CA99" s="82">
        <f t="shared" si="120"/>
        <v>0</v>
      </c>
      <c r="CB99" s="70" t="e">
        <f t="shared" si="122"/>
        <v>#DIV/0!</v>
      </c>
      <c r="CC99" s="82">
        <f t="shared" si="120"/>
        <v>0</v>
      </c>
      <c r="CD99" s="57" t="e">
        <f t="shared" si="123"/>
        <v>#DIV/0!</v>
      </c>
    </row>
    <row r="100" spans="1:82" s="61" customFormat="1" x14ac:dyDescent="0.25">
      <c r="A100" s="51" t="s">
        <v>87</v>
      </c>
      <c r="B100" s="52" t="s">
        <v>88</v>
      </c>
      <c r="C100" s="51">
        <f t="shared" si="129"/>
        <v>16</v>
      </c>
      <c r="D100" s="52">
        <v>13</v>
      </c>
      <c r="E100" s="53">
        <f>D100/C100</f>
        <v>0.8125</v>
      </c>
      <c r="F100" s="52">
        <v>3</v>
      </c>
      <c r="G100" s="54">
        <f>F100/C100</f>
        <v>0.1875</v>
      </c>
      <c r="H100" s="55">
        <f>I100+K100</f>
        <v>13</v>
      </c>
      <c r="I100" s="52">
        <v>10</v>
      </c>
      <c r="J100" s="53">
        <f>I100/H100</f>
        <v>0.76923076923076927</v>
      </c>
      <c r="K100" s="52">
        <v>3</v>
      </c>
      <c r="L100" s="54">
        <f>K100/H100</f>
        <v>0.23076923076923078</v>
      </c>
      <c r="M100" s="55">
        <f>N100+P100</f>
        <v>4</v>
      </c>
      <c r="N100" s="52">
        <v>3</v>
      </c>
      <c r="O100" s="53">
        <f>N100/M100</f>
        <v>0.75</v>
      </c>
      <c r="P100" s="52">
        <v>1</v>
      </c>
      <c r="Q100" s="54">
        <f>P100/M100</f>
        <v>0.25</v>
      </c>
      <c r="R100" s="51">
        <f>S100+U100</f>
        <v>3</v>
      </c>
      <c r="S100" s="52">
        <v>2</v>
      </c>
      <c r="T100" s="53">
        <f>S100/R100</f>
        <v>0.66666666666666663</v>
      </c>
      <c r="U100" s="52">
        <v>1</v>
      </c>
      <c r="V100" s="54">
        <f>U100/R100</f>
        <v>0.33333333333333331</v>
      </c>
      <c r="W100" s="51">
        <f>X100+Z100</f>
        <v>6</v>
      </c>
      <c r="X100" s="52">
        <v>6</v>
      </c>
      <c r="Y100" s="53">
        <f>X100/W100</f>
        <v>1</v>
      </c>
      <c r="Z100" s="52"/>
      <c r="AA100" s="54"/>
      <c r="AB100" s="51">
        <v>13</v>
      </c>
      <c r="AC100" s="52">
        <v>11</v>
      </c>
      <c r="AD100" s="53">
        <f>AC100/AB100</f>
        <v>0.84615384615384615</v>
      </c>
      <c r="AE100" s="52">
        <v>2</v>
      </c>
      <c r="AF100" s="54">
        <f>AE100/AB100</f>
        <v>0.15384615384615385</v>
      </c>
      <c r="AG100" s="51">
        <v>4</v>
      </c>
      <c r="AH100" s="52">
        <v>2</v>
      </c>
      <c r="AI100" s="53">
        <f>AH100/AG100</f>
        <v>0.5</v>
      </c>
      <c r="AJ100" s="52">
        <v>2</v>
      </c>
      <c r="AK100" s="54">
        <f>AJ100/AG100</f>
        <v>0.5</v>
      </c>
      <c r="AL100" s="51">
        <v>4</v>
      </c>
      <c r="AM100" s="52">
        <v>4</v>
      </c>
      <c r="AN100" s="53">
        <f>AM100/AL100</f>
        <v>1</v>
      </c>
      <c r="AO100" s="52"/>
      <c r="AP100" s="54"/>
      <c r="AQ100" s="51">
        <v>6</v>
      </c>
      <c r="AR100" s="52">
        <v>6</v>
      </c>
      <c r="AS100" s="53">
        <f>AR100/AQ100</f>
        <v>1</v>
      </c>
      <c r="AT100" s="52"/>
      <c r="AU100" s="54"/>
      <c r="AV100" s="51">
        <v>3</v>
      </c>
      <c r="AW100" s="52">
        <v>1</v>
      </c>
      <c r="AX100" s="53">
        <f>AW100/AV100</f>
        <v>0.33333333333333331</v>
      </c>
      <c r="AY100" s="52">
        <f>AV100-AW100</f>
        <v>2</v>
      </c>
      <c r="AZ100" s="54">
        <f>AY100/AV100</f>
        <v>0.66666666666666663</v>
      </c>
      <c r="BA100" s="55">
        <f>SUM(BA64)</f>
        <v>2</v>
      </c>
      <c r="BB100" s="60">
        <f>SUM(BB64)</f>
        <v>2</v>
      </c>
      <c r="BC100" s="53">
        <f>BB100/BA100</f>
        <v>1</v>
      </c>
      <c r="BD100" s="52"/>
      <c r="BE100" s="54"/>
      <c r="BF100" s="55">
        <f>SUM(BF64)</f>
        <v>4</v>
      </c>
      <c r="BG100" s="60">
        <f>SUM(BG64)</f>
        <v>4</v>
      </c>
      <c r="BH100" s="53">
        <f>BG100/BF100</f>
        <v>1</v>
      </c>
      <c r="BI100" s="52"/>
      <c r="BJ100" s="54"/>
      <c r="BK100" s="55">
        <f>SUM(BK64)</f>
        <v>2</v>
      </c>
      <c r="BL100" s="60">
        <f>SUM(BL64)</f>
        <v>2</v>
      </c>
      <c r="BM100" s="53">
        <f>BL100/BK100</f>
        <v>1</v>
      </c>
      <c r="BN100" s="52">
        <f>BK100-BL100</f>
        <v>0</v>
      </c>
      <c r="BO100" s="54">
        <f>BN100/BK100</f>
        <v>0</v>
      </c>
      <c r="BP100" s="55">
        <f>SUM(BP64)</f>
        <v>4</v>
      </c>
      <c r="BQ100" s="60">
        <f>SUM(BQ64)</f>
        <v>2</v>
      </c>
      <c r="BR100" s="53">
        <f>BQ100/BP100</f>
        <v>0.5</v>
      </c>
      <c r="BS100" s="52">
        <f>BP100-BQ100</f>
        <v>2</v>
      </c>
      <c r="BT100" s="54">
        <f>BS100/BP100</f>
        <v>0.5</v>
      </c>
      <c r="BU100" s="55">
        <f>SUM(BU64)</f>
        <v>3</v>
      </c>
      <c r="BV100" s="60">
        <f>SUM(BV64)</f>
        <v>3</v>
      </c>
      <c r="BW100" s="53">
        <f>BV100/BU100</f>
        <v>1</v>
      </c>
      <c r="BX100" s="52">
        <f>BU100-BV100</f>
        <v>0</v>
      </c>
      <c r="BY100" s="54">
        <f>BX100/BU100</f>
        <v>0</v>
      </c>
      <c r="BZ100" s="81">
        <f t="shared" si="120"/>
        <v>45</v>
      </c>
      <c r="CA100" s="82">
        <f t="shared" si="120"/>
        <v>37</v>
      </c>
      <c r="CB100" s="70">
        <f t="shared" si="122"/>
        <v>0.82222222222222219</v>
      </c>
      <c r="CC100" s="82">
        <f t="shared" si="120"/>
        <v>8</v>
      </c>
      <c r="CD100" s="57">
        <f t="shared" si="123"/>
        <v>0.17777777777777778</v>
      </c>
    </row>
    <row r="101" spans="1:82" s="2" customFormat="1" x14ac:dyDescent="0.25">
      <c r="A101" s="27" t="s">
        <v>30</v>
      </c>
      <c r="B101" s="4" t="s">
        <v>31</v>
      </c>
      <c r="C101" s="27">
        <f t="shared" si="129"/>
        <v>2</v>
      </c>
      <c r="D101" s="4">
        <v>2</v>
      </c>
      <c r="E101" s="5">
        <f>D101/C101</f>
        <v>1</v>
      </c>
      <c r="F101" s="4"/>
      <c r="G101" s="28">
        <f>F101/C101</f>
        <v>0</v>
      </c>
      <c r="H101" s="29">
        <f>I101+K101</f>
        <v>2</v>
      </c>
      <c r="I101" s="4">
        <v>2</v>
      </c>
      <c r="J101" s="5">
        <f>I101/H101</f>
        <v>1</v>
      </c>
      <c r="K101" s="4"/>
      <c r="L101" s="28">
        <f>K101/H101</f>
        <v>0</v>
      </c>
      <c r="M101" s="29">
        <f>SUM(M65,M18)</f>
        <v>2</v>
      </c>
      <c r="N101" s="46">
        <f>SUM(N65,N18)</f>
        <v>2</v>
      </c>
      <c r="O101" s="5">
        <f>N101/M101</f>
        <v>1</v>
      </c>
      <c r="P101" s="4"/>
      <c r="Q101" s="28"/>
      <c r="R101" s="29">
        <f>SUM(R65,R18)</f>
        <v>6</v>
      </c>
      <c r="S101" s="46">
        <f>SUM(S65,S18)</f>
        <v>6</v>
      </c>
      <c r="T101" s="5">
        <f>S101/R101</f>
        <v>1</v>
      </c>
      <c r="U101" s="4"/>
      <c r="V101" s="28"/>
      <c r="W101" s="27">
        <f>X101+Z101</f>
        <v>4</v>
      </c>
      <c r="X101" s="4">
        <v>2</v>
      </c>
      <c r="Y101" s="5">
        <f>X101/W101</f>
        <v>0.5</v>
      </c>
      <c r="Z101" s="4">
        <v>2</v>
      </c>
      <c r="AA101" s="28">
        <f>Z101/W101</f>
        <v>0.5</v>
      </c>
      <c r="AB101" s="27">
        <v>13</v>
      </c>
      <c r="AC101" s="4">
        <v>11</v>
      </c>
      <c r="AD101" s="5">
        <f>AC101/AB101</f>
        <v>0.84615384615384615</v>
      </c>
      <c r="AE101" s="4">
        <v>2</v>
      </c>
      <c r="AF101" s="28">
        <f>AE101/AB101</f>
        <v>0.15384615384615385</v>
      </c>
      <c r="AG101" s="27">
        <f>SUM(AG65,AG18)</f>
        <v>12</v>
      </c>
      <c r="AH101" s="4">
        <f>SUM(AH18,AH65)</f>
        <v>8</v>
      </c>
      <c r="AI101" s="5">
        <f>AH101/AG101</f>
        <v>0.66666666666666663</v>
      </c>
      <c r="AJ101" s="4">
        <v>4</v>
      </c>
      <c r="AK101" s="28">
        <f>AJ101/AG101</f>
        <v>0.33333333333333331</v>
      </c>
      <c r="AL101" s="27">
        <f>SUM(AL65,AL18)</f>
        <v>16</v>
      </c>
      <c r="AM101" s="4">
        <f>SUM(AM18,AM65)</f>
        <v>10</v>
      </c>
      <c r="AN101" s="5">
        <f>AM101/AL101</f>
        <v>0.625</v>
      </c>
      <c r="AO101" s="4">
        <f>AL101-AM101</f>
        <v>6</v>
      </c>
      <c r="AP101" s="28">
        <f>AO101/AL101</f>
        <v>0.375</v>
      </c>
      <c r="AQ101" s="27">
        <f>SUM(AQ65,AQ18)</f>
        <v>12</v>
      </c>
      <c r="AR101" s="4">
        <f>SUM(AR18,AR65)</f>
        <v>10</v>
      </c>
      <c r="AS101" s="5">
        <f>AR101/AQ101</f>
        <v>0.83333333333333337</v>
      </c>
      <c r="AT101" s="4">
        <f>AQ101-AR101</f>
        <v>2</v>
      </c>
      <c r="AU101" s="28">
        <f>AT101/AQ101</f>
        <v>0.16666666666666666</v>
      </c>
      <c r="AV101" s="27">
        <f>SUM(AV65,AV18)</f>
        <v>7</v>
      </c>
      <c r="AW101" s="4">
        <f>SUM(AW18,AW65)</f>
        <v>5</v>
      </c>
      <c r="AX101" s="5">
        <f>AW101/AV101</f>
        <v>0.7142857142857143</v>
      </c>
      <c r="AY101" s="4">
        <f>AV101-AW101</f>
        <v>2</v>
      </c>
      <c r="AZ101" s="28">
        <f>AY101/AV101</f>
        <v>0.2857142857142857</v>
      </c>
      <c r="BA101" s="27">
        <f>SUM(BA65,BA18)</f>
        <v>10</v>
      </c>
      <c r="BB101" s="4">
        <f>SUM(BB65,BB18)</f>
        <v>8</v>
      </c>
      <c r="BC101" s="5">
        <f>BB101/BA101</f>
        <v>0.8</v>
      </c>
      <c r="BD101" s="4">
        <f>BA101-BB101</f>
        <v>2</v>
      </c>
      <c r="BE101" s="28">
        <f>BD101/BA101</f>
        <v>0.2</v>
      </c>
      <c r="BF101" s="27">
        <f>SUM(BF65,BF18)</f>
        <v>14</v>
      </c>
      <c r="BG101" s="4">
        <f>SUM(BG65,BG18)</f>
        <v>9</v>
      </c>
      <c r="BH101" s="5">
        <f>BG101/BF101</f>
        <v>0.6428571428571429</v>
      </c>
      <c r="BI101" s="4">
        <f>BF101-BG101</f>
        <v>5</v>
      </c>
      <c r="BJ101" s="28">
        <f>BI101/BF101</f>
        <v>0.35714285714285715</v>
      </c>
      <c r="BK101" s="27">
        <f>SUM(BK65,BK18)</f>
        <v>14</v>
      </c>
      <c r="BL101" s="4">
        <f>SUM(BL65,BL18)</f>
        <v>11</v>
      </c>
      <c r="BM101" s="5">
        <f>BL101/BK101</f>
        <v>0.7857142857142857</v>
      </c>
      <c r="BN101" s="4">
        <f>BK101-BL101</f>
        <v>3</v>
      </c>
      <c r="BO101" s="28">
        <f>BN101/BK101</f>
        <v>0.21428571428571427</v>
      </c>
      <c r="BP101" s="27">
        <f>SUM(BP65,BP18)</f>
        <v>14</v>
      </c>
      <c r="BQ101" s="4">
        <f>SUM(BQ65,BQ18)</f>
        <v>9</v>
      </c>
      <c r="BR101" s="5">
        <f>BQ101/BP101</f>
        <v>0.6428571428571429</v>
      </c>
      <c r="BS101" s="4">
        <f>BP101-BQ101</f>
        <v>5</v>
      </c>
      <c r="BT101" s="28">
        <f>BS101/BP101</f>
        <v>0.35714285714285715</v>
      </c>
      <c r="BU101" s="27">
        <f>SUM(BU65,BU18)</f>
        <v>17</v>
      </c>
      <c r="BV101" s="4">
        <f>SUM(BV65,BV18)</f>
        <v>13</v>
      </c>
      <c r="BW101" s="5">
        <f>BV101/BU101</f>
        <v>0.76470588235294112</v>
      </c>
      <c r="BX101" s="4">
        <f>BU101-BV101</f>
        <v>4</v>
      </c>
      <c r="BY101" s="28">
        <f>BX101/BU101</f>
        <v>0.23529411764705882</v>
      </c>
      <c r="BZ101" s="81">
        <f>AB101+AG101+AL101+AQ101+AV101+BA101+BF101+BK101+BP101+BU101</f>
        <v>129</v>
      </c>
      <c r="CA101" s="82">
        <f t="shared" si="120"/>
        <v>94</v>
      </c>
      <c r="CB101" s="70">
        <f t="shared" si="122"/>
        <v>0.72868217054263562</v>
      </c>
      <c r="CC101" s="82">
        <f t="shared" si="120"/>
        <v>35</v>
      </c>
      <c r="CD101" s="57">
        <f t="shared" si="123"/>
        <v>0.27131782945736432</v>
      </c>
    </row>
    <row r="102" spans="1:82" s="61" customFormat="1" ht="13.5" customHeight="1" x14ac:dyDescent="0.25">
      <c r="A102" s="51" t="s">
        <v>32</v>
      </c>
      <c r="B102" s="52" t="s">
        <v>33</v>
      </c>
      <c r="C102" s="51">
        <f t="shared" si="129"/>
        <v>12</v>
      </c>
      <c r="D102" s="52">
        <v>12</v>
      </c>
      <c r="E102" s="53">
        <f>D102/C102</f>
        <v>1</v>
      </c>
      <c r="F102" s="52"/>
      <c r="G102" s="54">
        <f>F102/C102</f>
        <v>0</v>
      </c>
      <c r="H102" s="55">
        <f>I102+K102</f>
        <v>20</v>
      </c>
      <c r="I102" s="52">
        <v>15</v>
      </c>
      <c r="J102" s="53">
        <f>I102/H102</f>
        <v>0.75</v>
      </c>
      <c r="K102" s="52">
        <v>5</v>
      </c>
      <c r="L102" s="54">
        <f>K102/H102</f>
        <v>0.25</v>
      </c>
      <c r="M102" s="55">
        <f>SUM(M66,M19)</f>
        <v>28</v>
      </c>
      <c r="N102" s="60">
        <f>SUM(N66,N19)</f>
        <v>23</v>
      </c>
      <c r="O102" s="53">
        <f>N102/M102</f>
        <v>0.8214285714285714</v>
      </c>
      <c r="P102" s="52">
        <v>5</v>
      </c>
      <c r="Q102" s="54">
        <f>P102/M102</f>
        <v>0.17857142857142858</v>
      </c>
      <c r="R102" s="55">
        <f>SUM(R66,R19)</f>
        <v>32</v>
      </c>
      <c r="S102" s="60">
        <f>SUM(S66,S19)</f>
        <v>29</v>
      </c>
      <c r="T102" s="53">
        <f>S102/R102</f>
        <v>0.90625</v>
      </c>
      <c r="U102" s="52">
        <f>R102-S102</f>
        <v>3</v>
      </c>
      <c r="V102" s="54">
        <f>U102/R102</f>
        <v>9.375E-2</v>
      </c>
      <c r="W102" s="55">
        <f>SUM(W66,W19)</f>
        <v>28</v>
      </c>
      <c r="X102" s="60">
        <f>SUM(X66,X19)</f>
        <v>22</v>
      </c>
      <c r="Y102" s="53">
        <f>X102/W102</f>
        <v>0.7857142857142857</v>
      </c>
      <c r="Z102" s="52">
        <f>W102-X102</f>
        <v>6</v>
      </c>
      <c r="AA102" s="54">
        <f>Z102/W102</f>
        <v>0.21428571428571427</v>
      </c>
      <c r="AB102" s="55">
        <f>SUM(AB66,AB19)</f>
        <v>41</v>
      </c>
      <c r="AC102" s="60">
        <f>SUM(AC66,AC19)</f>
        <v>33</v>
      </c>
      <c r="AD102" s="53">
        <f>AC102/AB102</f>
        <v>0.80487804878048785</v>
      </c>
      <c r="AE102" s="52">
        <f>AB102-AC102</f>
        <v>8</v>
      </c>
      <c r="AF102" s="54">
        <f>AE102/AB102</f>
        <v>0.1951219512195122</v>
      </c>
      <c r="AG102" s="55">
        <f>SUM(AG66,AG19)</f>
        <v>28</v>
      </c>
      <c r="AH102" s="60">
        <f>SUM(AH66,AH19)</f>
        <v>25</v>
      </c>
      <c r="AI102" s="53">
        <f>AH102/AG102</f>
        <v>0.8928571428571429</v>
      </c>
      <c r="AJ102" s="52">
        <f>AG102-AH102</f>
        <v>3</v>
      </c>
      <c r="AK102" s="54">
        <f>AJ102/AG102</f>
        <v>0.10714285714285714</v>
      </c>
      <c r="AL102" s="55">
        <f>SUM(AL66,AL19)</f>
        <v>42</v>
      </c>
      <c r="AM102" s="60">
        <f>SUM(AM66,AM19)</f>
        <v>36</v>
      </c>
      <c r="AN102" s="53">
        <f>AM102/AL102</f>
        <v>0.8571428571428571</v>
      </c>
      <c r="AO102" s="52">
        <f>AL102-AM102</f>
        <v>6</v>
      </c>
      <c r="AP102" s="54">
        <f>AO102/AL102</f>
        <v>0.14285714285714285</v>
      </c>
      <c r="AQ102" s="55">
        <f>SUM(AQ66,AQ19)</f>
        <v>50</v>
      </c>
      <c r="AR102" s="60">
        <f>SUM(AR66,AR19)</f>
        <v>40</v>
      </c>
      <c r="AS102" s="53">
        <f>AR102/AQ102</f>
        <v>0.8</v>
      </c>
      <c r="AT102" s="52">
        <f>AQ102-AR102</f>
        <v>10</v>
      </c>
      <c r="AU102" s="54">
        <f>AT102/AQ102</f>
        <v>0.2</v>
      </c>
      <c r="AV102" s="55">
        <f>SUM(AV66,AV19)</f>
        <v>46</v>
      </c>
      <c r="AW102" s="60">
        <f>SUM(AW66,AW19)</f>
        <v>35</v>
      </c>
      <c r="AX102" s="53">
        <f>AW102/AV102</f>
        <v>0.76086956521739135</v>
      </c>
      <c r="AY102" s="52">
        <f>AV102-AW102</f>
        <v>11</v>
      </c>
      <c r="AZ102" s="54">
        <f>AY102/AV102</f>
        <v>0.2391304347826087</v>
      </c>
      <c r="BA102" s="55">
        <f>SUM(BA66,BA19)</f>
        <v>32</v>
      </c>
      <c r="BB102" s="60">
        <f>SUM(BB66,BB19)</f>
        <v>22</v>
      </c>
      <c r="BC102" s="53">
        <f>BB102/BA102</f>
        <v>0.6875</v>
      </c>
      <c r="BD102" s="52">
        <f>BA102-BB102</f>
        <v>10</v>
      </c>
      <c r="BE102" s="54">
        <f>BD102/BA102</f>
        <v>0.3125</v>
      </c>
      <c r="BF102" s="55">
        <f>SUM(BF66,BF19)</f>
        <v>28</v>
      </c>
      <c r="BG102" s="60">
        <f>SUM(BG66,BG19)</f>
        <v>21</v>
      </c>
      <c r="BH102" s="53">
        <f>BG102/BF102</f>
        <v>0.75</v>
      </c>
      <c r="BI102" s="52">
        <f>BF102-BG102</f>
        <v>7</v>
      </c>
      <c r="BJ102" s="54">
        <f>BI102/BF102</f>
        <v>0.25</v>
      </c>
      <c r="BK102" s="55">
        <f>SUM(BK66,BK19)</f>
        <v>35</v>
      </c>
      <c r="BL102" s="60">
        <f>SUM(BL66,BL19)</f>
        <v>28</v>
      </c>
      <c r="BM102" s="53">
        <f>BL102/BK102</f>
        <v>0.8</v>
      </c>
      <c r="BN102" s="52">
        <f>BK102-BL102</f>
        <v>7</v>
      </c>
      <c r="BO102" s="54">
        <f>BN102/BK102</f>
        <v>0.2</v>
      </c>
      <c r="BP102" s="55">
        <f>SUM(BP66,BP19)</f>
        <v>38</v>
      </c>
      <c r="BQ102" s="60">
        <f>SUM(BQ66,BQ19)</f>
        <v>26</v>
      </c>
      <c r="BR102" s="53">
        <f>BQ102/BP102</f>
        <v>0.68421052631578949</v>
      </c>
      <c r="BS102" s="52">
        <f>BP102-BQ102</f>
        <v>12</v>
      </c>
      <c r="BT102" s="54">
        <f>BS102/BP102</f>
        <v>0.31578947368421051</v>
      </c>
      <c r="BU102" s="55">
        <f>SUM(BU66,BU19)</f>
        <v>31</v>
      </c>
      <c r="BV102" s="60">
        <f>SUM(BV66,BV19)</f>
        <v>26</v>
      </c>
      <c r="BW102" s="53">
        <f>BV102/BU102</f>
        <v>0.83870967741935487</v>
      </c>
      <c r="BX102" s="52">
        <f>BU102-BV102</f>
        <v>5</v>
      </c>
      <c r="BY102" s="54">
        <f>BX102/BU102</f>
        <v>0.16129032258064516</v>
      </c>
      <c r="BZ102" s="81">
        <f t="shared" si="120"/>
        <v>371</v>
      </c>
      <c r="CA102" s="82">
        <f t="shared" si="120"/>
        <v>292</v>
      </c>
      <c r="CB102" s="70">
        <f t="shared" si="122"/>
        <v>0.78706199460916437</v>
      </c>
      <c r="CC102" s="82">
        <f t="shared" si="120"/>
        <v>79</v>
      </c>
      <c r="CD102" s="57">
        <f t="shared" si="123"/>
        <v>0.21293800539083557</v>
      </c>
    </row>
    <row r="103" spans="1:82" s="2" customFormat="1" ht="13.5" customHeight="1" x14ac:dyDescent="0.25">
      <c r="A103" s="27" t="s">
        <v>113</v>
      </c>
      <c r="B103" s="4" t="s">
        <v>114</v>
      </c>
      <c r="C103" s="27"/>
      <c r="D103" s="4"/>
      <c r="E103" s="5"/>
      <c r="F103" s="4"/>
      <c r="G103" s="28"/>
      <c r="H103" s="29"/>
      <c r="I103" s="4"/>
      <c r="J103" s="5"/>
      <c r="K103" s="4"/>
      <c r="L103" s="28"/>
      <c r="M103" s="29"/>
      <c r="N103" s="46"/>
      <c r="O103" s="5"/>
      <c r="P103" s="4"/>
      <c r="Q103" s="28"/>
      <c r="R103" s="29"/>
      <c r="S103" s="46"/>
      <c r="T103" s="5"/>
      <c r="U103" s="4"/>
      <c r="V103" s="28"/>
      <c r="W103" s="29"/>
      <c r="X103" s="46"/>
      <c r="Y103" s="5"/>
      <c r="Z103" s="4"/>
      <c r="AA103" s="28"/>
      <c r="AB103" s="29"/>
      <c r="AC103" s="46"/>
      <c r="AD103" s="5"/>
      <c r="AE103" s="4"/>
      <c r="AF103" s="28"/>
      <c r="AG103" s="29"/>
      <c r="AH103" s="46"/>
      <c r="AI103" s="5"/>
      <c r="AJ103" s="4"/>
      <c r="AK103" s="28"/>
      <c r="AL103" s="29"/>
      <c r="AM103" s="46"/>
      <c r="AN103" s="5"/>
      <c r="AO103" s="4"/>
      <c r="AP103" s="28"/>
      <c r="AQ103" s="29"/>
      <c r="AR103" s="46"/>
      <c r="AS103" s="5"/>
      <c r="AT103" s="4"/>
      <c r="AU103" s="28"/>
      <c r="AV103" s="29"/>
      <c r="AW103" s="46"/>
      <c r="AX103" s="5"/>
      <c r="AY103" s="4"/>
      <c r="AZ103" s="28"/>
      <c r="BA103" s="29"/>
      <c r="BB103" s="46"/>
      <c r="BC103" s="5"/>
      <c r="BD103" s="4"/>
      <c r="BE103" s="28"/>
      <c r="BF103" s="29"/>
      <c r="BG103" s="46"/>
      <c r="BH103" s="5"/>
      <c r="BI103" s="4"/>
      <c r="BJ103" s="28"/>
      <c r="BK103" s="29"/>
      <c r="BL103" s="46"/>
      <c r="BM103" s="5"/>
      <c r="BN103" s="4"/>
      <c r="BO103" s="28"/>
      <c r="BP103" s="29"/>
      <c r="BQ103" s="46"/>
      <c r="BR103" s="5"/>
      <c r="BS103" s="4"/>
      <c r="BT103" s="28"/>
      <c r="BU103" s="29">
        <f>BU20</f>
        <v>2</v>
      </c>
      <c r="BV103" s="46">
        <f>BV20</f>
        <v>1</v>
      </c>
      <c r="BW103" s="5">
        <f>BV103/BU103</f>
        <v>0.5</v>
      </c>
      <c r="BX103" s="4">
        <f>BU103-BV103</f>
        <v>1</v>
      </c>
      <c r="BY103" s="28">
        <f>BX103/BU103</f>
        <v>0.5</v>
      </c>
      <c r="BZ103" s="81">
        <f t="shared" ref="BZ103:CA142" si="130">AB103+AG103+AL103+AQ103+AV103+BA103+BF103+BK103+BP103+BU103</f>
        <v>2</v>
      </c>
      <c r="CA103" s="82">
        <f t="shared" si="130"/>
        <v>1</v>
      </c>
      <c r="CB103" s="70"/>
      <c r="CC103" s="82">
        <f t="shared" ref="CC103:CC142" si="131">AE103+AJ103+AO103+AT103+AY103+BD103+BI103+BN103+BS103+BX103</f>
        <v>1</v>
      </c>
      <c r="CD103" s="57"/>
    </row>
    <row r="104" spans="1:82" s="61" customFormat="1" x14ac:dyDescent="0.25">
      <c r="A104" s="51" t="s">
        <v>34</v>
      </c>
      <c r="B104" s="52" t="s">
        <v>35</v>
      </c>
      <c r="C104" s="51">
        <f t="shared" si="129"/>
        <v>1</v>
      </c>
      <c r="D104" s="52"/>
      <c r="E104" s="53">
        <f>D104/C104</f>
        <v>0</v>
      </c>
      <c r="F104" s="52">
        <v>1</v>
      </c>
      <c r="G104" s="54">
        <f>F104/C104</f>
        <v>1</v>
      </c>
      <c r="H104" s="55"/>
      <c r="I104" s="52"/>
      <c r="J104" s="53"/>
      <c r="K104" s="52"/>
      <c r="L104" s="54"/>
      <c r="M104" s="55">
        <f>N104+P104</f>
        <v>3</v>
      </c>
      <c r="N104" s="52">
        <v>2</v>
      </c>
      <c r="O104" s="53">
        <f>N104/M104</f>
        <v>0.66666666666666663</v>
      </c>
      <c r="P104" s="52">
        <v>1</v>
      </c>
      <c r="Q104" s="54">
        <f>P104/M104</f>
        <v>0.33333333333333331</v>
      </c>
      <c r="R104" s="51">
        <f>S104+U104</f>
        <v>3</v>
      </c>
      <c r="S104" s="52">
        <v>3</v>
      </c>
      <c r="T104" s="53">
        <f>S104/R104</f>
        <v>1</v>
      </c>
      <c r="U104" s="52"/>
      <c r="V104" s="54"/>
      <c r="W104" s="51">
        <f>X104+Z104</f>
        <v>1</v>
      </c>
      <c r="X104" s="52"/>
      <c r="Y104" s="53">
        <f>X104/W104</f>
        <v>0</v>
      </c>
      <c r="Z104" s="52">
        <v>1</v>
      </c>
      <c r="AA104" s="54">
        <f>Z104/W104</f>
        <v>1</v>
      </c>
      <c r="AB104" s="51">
        <v>2</v>
      </c>
      <c r="AC104" s="52">
        <v>2</v>
      </c>
      <c r="AD104" s="53">
        <f>AC104/AB104</f>
        <v>1</v>
      </c>
      <c r="AE104" s="52"/>
      <c r="AF104" s="54"/>
      <c r="AG104" s="51">
        <v>6</v>
      </c>
      <c r="AH104" s="52">
        <v>2</v>
      </c>
      <c r="AI104" s="53">
        <f>AH104/AG104</f>
        <v>0.33333333333333331</v>
      </c>
      <c r="AJ104" s="52">
        <v>4</v>
      </c>
      <c r="AK104" s="54">
        <f>AJ104/AG104</f>
        <v>0.66666666666666663</v>
      </c>
      <c r="AL104" s="51">
        <v>7</v>
      </c>
      <c r="AM104" s="52">
        <v>5</v>
      </c>
      <c r="AN104" s="53">
        <f>AM104/AL104</f>
        <v>0.7142857142857143</v>
      </c>
      <c r="AO104" s="52">
        <f>AL104-AM104</f>
        <v>2</v>
      </c>
      <c r="AP104" s="54">
        <f>AO104/AL104</f>
        <v>0.2857142857142857</v>
      </c>
      <c r="AQ104" s="51">
        <v>6</v>
      </c>
      <c r="AR104" s="52">
        <v>5</v>
      </c>
      <c r="AS104" s="53">
        <f>AR104/AQ104</f>
        <v>0.83333333333333337</v>
      </c>
      <c r="AT104" s="52">
        <f>AQ104-AR104</f>
        <v>1</v>
      </c>
      <c r="AU104" s="54">
        <f>AT104/AQ104</f>
        <v>0.16666666666666666</v>
      </c>
      <c r="AV104" s="51">
        <v>5</v>
      </c>
      <c r="AW104" s="52">
        <v>3</v>
      </c>
      <c r="AX104" s="53">
        <f>AW104/AV104</f>
        <v>0.6</v>
      </c>
      <c r="AY104" s="52">
        <f>AV104-AW104</f>
        <v>2</v>
      </c>
      <c r="AZ104" s="54">
        <f>AY104/AV104</f>
        <v>0.4</v>
      </c>
      <c r="BA104" s="55">
        <f>BA21</f>
        <v>9</v>
      </c>
      <c r="BB104" s="60">
        <f>BB21</f>
        <v>6</v>
      </c>
      <c r="BC104" s="53">
        <f>BB104/BA104</f>
        <v>0.66666666666666663</v>
      </c>
      <c r="BD104" s="52">
        <f>BA104-BB104</f>
        <v>3</v>
      </c>
      <c r="BE104" s="54">
        <f>BD104/BA104</f>
        <v>0.33333333333333331</v>
      </c>
      <c r="BF104" s="55">
        <f>BF21</f>
        <v>5</v>
      </c>
      <c r="BG104" s="60">
        <f>BG21</f>
        <v>4</v>
      </c>
      <c r="BH104" s="53">
        <f>BG104/BF104</f>
        <v>0.8</v>
      </c>
      <c r="BI104" s="52">
        <f>BF104-BG104</f>
        <v>1</v>
      </c>
      <c r="BJ104" s="54">
        <f>BI104/BF104</f>
        <v>0.2</v>
      </c>
      <c r="BK104" s="55">
        <f>BK21</f>
        <v>8</v>
      </c>
      <c r="BL104" s="60">
        <f>BL21</f>
        <v>5</v>
      </c>
      <c r="BM104" s="53">
        <f>BL104/BK104</f>
        <v>0.625</v>
      </c>
      <c r="BN104" s="52">
        <f>BK104-BL104</f>
        <v>3</v>
      </c>
      <c r="BO104" s="54">
        <f>BN104/BK104</f>
        <v>0.375</v>
      </c>
      <c r="BP104" s="55">
        <f>BP21</f>
        <v>2</v>
      </c>
      <c r="BQ104" s="60">
        <f>BQ21</f>
        <v>2</v>
      </c>
      <c r="BR104" s="53">
        <f>BQ104/BP104</f>
        <v>1</v>
      </c>
      <c r="BS104" s="52">
        <f>BP104-BQ104</f>
        <v>0</v>
      </c>
      <c r="BT104" s="54">
        <f>BS104/BP104</f>
        <v>0</v>
      </c>
      <c r="BU104" s="55">
        <f>BU21</f>
        <v>5</v>
      </c>
      <c r="BV104" s="60">
        <f>BV21</f>
        <v>4</v>
      </c>
      <c r="BW104" s="53">
        <f>BV104/BU104</f>
        <v>0.8</v>
      </c>
      <c r="BX104" s="52">
        <f>BU104-BV104</f>
        <v>1</v>
      </c>
      <c r="BY104" s="54">
        <f>BX104/BU104</f>
        <v>0.2</v>
      </c>
      <c r="BZ104" s="81">
        <f t="shared" si="130"/>
        <v>55</v>
      </c>
      <c r="CA104" s="82">
        <f t="shared" si="130"/>
        <v>38</v>
      </c>
      <c r="CB104" s="70">
        <f t="shared" si="122"/>
        <v>0.69090909090909092</v>
      </c>
      <c r="CC104" s="82">
        <f t="shared" si="131"/>
        <v>17</v>
      </c>
      <c r="CD104" s="57">
        <f t="shared" si="123"/>
        <v>0.30909090909090908</v>
      </c>
    </row>
    <row r="105" spans="1:82" s="2" customFormat="1" ht="15" hidden="1" customHeight="1" x14ac:dyDescent="0.25">
      <c r="A105" s="27" t="s">
        <v>36</v>
      </c>
      <c r="B105" s="4" t="s">
        <v>37</v>
      </c>
      <c r="C105" s="27">
        <f t="shared" si="129"/>
        <v>1</v>
      </c>
      <c r="D105" s="4">
        <v>1</v>
      </c>
      <c r="E105" s="5">
        <f>D105/C105</f>
        <v>1</v>
      </c>
      <c r="F105" s="4"/>
      <c r="G105" s="28">
        <f>F105/C105</f>
        <v>0</v>
      </c>
      <c r="H105" s="29"/>
      <c r="I105" s="4"/>
      <c r="J105" s="5"/>
      <c r="K105" s="4"/>
      <c r="L105" s="28"/>
      <c r="M105" s="29"/>
      <c r="N105" s="4"/>
      <c r="O105" s="5"/>
      <c r="P105" s="4"/>
      <c r="Q105" s="28"/>
      <c r="R105" s="27"/>
      <c r="S105" s="4"/>
      <c r="T105" s="5"/>
      <c r="U105" s="4"/>
      <c r="V105" s="28"/>
      <c r="W105" s="27"/>
      <c r="X105" s="4"/>
      <c r="Y105" s="5"/>
      <c r="Z105" s="4"/>
      <c r="AA105" s="28"/>
      <c r="AB105" s="27"/>
      <c r="AC105" s="4"/>
      <c r="AD105" s="5"/>
      <c r="AE105" s="4"/>
      <c r="AF105" s="28"/>
      <c r="AG105" s="27"/>
      <c r="AH105" s="4"/>
      <c r="AI105" s="5"/>
      <c r="AJ105" s="4"/>
      <c r="AK105" s="28"/>
      <c r="AL105" s="27"/>
      <c r="AM105" s="4"/>
      <c r="AN105" s="5"/>
      <c r="AO105" s="4"/>
      <c r="AP105" s="28"/>
      <c r="AQ105" s="27"/>
      <c r="AR105" s="4"/>
      <c r="AS105" s="5"/>
      <c r="AT105" s="4"/>
      <c r="AU105" s="28"/>
      <c r="AV105" s="27"/>
      <c r="AW105" s="4"/>
      <c r="AX105" s="5"/>
      <c r="AY105" s="4"/>
      <c r="AZ105" s="28"/>
      <c r="BA105" s="27"/>
      <c r="BB105" s="4"/>
      <c r="BC105" s="5"/>
      <c r="BD105" s="4"/>
      <c r="BE105" s="28"/>
      <c r="BF105" s="27"/>
      <c r="BG105" s="4"/>
      <c r="BH105" s="5"/>
      <c r="BI105" s="4"/>
      <c r="BJ105" s="28"/>
      <c r="BK105" s="27"/>
      <c r="BL105" s="4"/>
      <c r="BM105" s="5"/>
      <c r="BN105" s="4"/>
      <c r="BO105" s="28"/>
      <c r="BP105" s="27"/>
      <c r="BQ105" s="4"/>
      <c r="BR105" s="5"/>
      <c r="BS105" s="4"/>
      <c r="BT105" s="28"/>
      <c r="BU105" s="27"/>
      <c r="BV105" s="4"/>
      <c r="BW105" s="5"/>
      <c r="BX105" s="4"/>
      <c r="BY105" s="28"/>
      <c r="BZ105" s="81">
        <f t="shared" si="130"/>
        <v>0</v>
      </c>
      <c r="CA105" s="82">
        <f t="shared" si="130"/>
        <v>0</v>
      </c>
      <c r="CB105" s="70" t="e">
        <f t="shared" si="122"/>
        <v>#DIV/0!</v>
      </c>
      <c r="CC105" s="82">
        <f t="shared" si="131"/>
        <v>0</v>
      </c>
      <c r="CD105" s="57" t="e">
        <f t="shared" si="123"/>
        <v>#DIV/0!</v>
      </c>
    </row>
    <row r="106" spans="1:82" s="2" customFormat="1" x14ac:dyDescent="0.25">
      <c r="A106" s="27" t="s">
        <v>38</v>
      </c>
      <c r="B106" s="4" t="s">
        <v>39</v>
      </c>
      <c r="C106" s="27">
        <f t="shared" si="129"/>
        <v>0</v>
      </c>
      <c r="D106" s="4"/>
      <c r="E106" s="5"/>
      <c r="F106" s="4"/>
      <c r="G106" s="28"/>
      <c r="H106" s="29"/>
      <c r="I106" s="4"/>
      <c r="J106" s="5"/>
      <c r="K106" s="4"/>
      <c r="L106" s="28"/>
      <c r="M106" s="29"/>
      <c r="N106" s="4"/>
      <c r="O106" s="5"/>
      <c r="P106" s="4"/>
      <c r="Q106" s="28"/>
      <c r="R106" s="27"/>
      <c r="S106" s="4"/>
      <c r="T106" s="5"/>
      <c r="U106" s="4"/>
      <c r="V106" s="28"/>
      <c r="W106" s="27">
        <f t="shared" ref="W106:W111" si="132">X106+Z106</f>
        <v>1</v>
      </c>
      <c r="X106" s="4">
        <v>1</v>
      </c>
      <c r="Y106" s="5">
        <f t="shared" ref="Y106:Y113" si="133">X106/W106</f>
        <v>1</v>
      </c>
      <c r="Z106" s="4"/>
      <c r="AA106" s="47"/>
      <c r="AB106" s="27"/>
      <c r="AC106" s="4"/>
      <c r="AD106" s="5"/>
      <c r="AE106" s="4"/>
      <c r="AF106" s="47"/>
      <c r="AG106" s="27">
        <v>1</v>
      </c>
      <c r="AH106" s="4">
        <v>1</v>
      </c>
      <c r="AI106" s="5">
        <f t="shared" ref="AI106:AI117" si="134">AH106/AG106</f>
        <v>1</v>
      </c>
      <c r="AJ106" s="4"/>
      <c r="AK106" s="28"/>
      <c r="AL106" s="27">
        <v>2</v>
      </c>
      <c r="AM106" s="4">
        <v>2</v>
      </c>
      <c r="AN106" s="5">
        <f t="shared" ref="AN106:AN117" si="135">AM106/AL106</f>
        <v>1</v>
      </c>
      <c r="AO106" s="4"/>
      <c r="AP106" s="28"/>
      <c r="AQ106" s="27">
        <v>10</v>
      </c>
      <c r="AR106" s="4">
        <v>7</v>
      </c>
      <c r="AS106" s="5">
        <f t="shared" ref="AS106:AS117" si="136">AR106/AQ106</f>
        <v>0.7</v>
      </c>
      <c r="AT106" s="4">
        <f t="shared" ref="AT106:AT117" si="137">AQ106-AR106</f>
        <v>3</v>
      </c>
      <c r="AU106" s="28">
        <f>AT106/AQ106</f>
        <v>0.3</v>
      </c>
      <c r="AV106" s="27">
        <v>6</v>
      </c>
      <c r="AW106" s="4">
        <v>4</v>
      </c>
      <c r="AX106" s="5">
        <f t="shared" ref="AX106:AX117" si="138">AW106/AV106</f>
        <v>0.66666666666666663</v>
      </c>
      <c r="AY106" s="4">
        <f>AV106-AW106</f>
        <v>2</v>
      </c>
      <c r="AZ106" s="28">
        <f>AY106/AV106</f>
        <v>0.33333333333333331</v>
      </c>
      <c r="BA106" s="29">
        <f t="shared" ref="BA106:BB109" si="139">BA23</f>
        <v>2</v>
      </c>
      <c r="BB106" s="46">
        <f t="shared" si="139"/>
        <v>2</v>
      </c>
      <c r="BC106" s="5">
        <f t="shared" ref="BC106:BC115" si="140">BB106/BA106</f>
        <v>1</v>
      </c>
      <c r="BD106" s="4"/>
      <c r="BE106" s="28"/>
      <c r="BF106" s="29">
        <f t="shared" ref="BF106:BG109" si="141">BF23</f>
        <v>2</v>
      </c>
      <c r="BG106" s="46">
        <f t="shared" si="141"/>
        <v>1</v>
      </c>
      <c r="BH106" s="5">
        <f t="shared" ref="BH106:BH115" si="142">BG106/BF106</f>
        <v>0.5</v>
      </c>
      <c r="BI106" s="4">
        <f>BF106-BG106</f>
        <v>1</v>
      </c>
      <c r="BJ106" s="28">
        <f>BI106/BF106</f>
        <v>0.5</v>
      </c>
      <c r="BK106" s="29">
        <f t="shared" ref="BK106:BL109" si="143">BK23</f>
        <v>3</v>
      </c>
      <c r="BL106" s="46">
        <f t="shared" si="143"/>
        <v>2</v>
      </c>
      <c r="BM106" s="5">
        <f>BL106/BK106</f>
        <v>0.66666666666666663</v>
      </c>
      <c r="BN106" s="4">
        <f>BK106-BL106</f>
        <v>1</v>
      </c>
      <c r="BO106" s="28">
        <f>BN106/BK106</f>
        <v>0.33333333333333331</v>
      </c>
      <c r="BP106" s="29">
        <f t="shared" ref="BP106:BQ106" si="144">BP23</f>
        <v>4</v>
      </c>
      <c r="BQ106" s="46">
        <f t="shared" si="144"/>
        <v>1</v>
      </c>
      <c r="BR106" s="5">
        <f>BQ106/BP106</f>
        <v>0.25</v>
      </c>
      <c r="BS106" s="4">
        <f>BP106-BQ106</f>
        <v>3</v>
      </c>
      <c r="BT106" s="28">
        <f>BS106/BP106</f>
        <v>0.75</v>
      </c>
      <c r="BU106" s="29">
        <f>BU23</f>
        <v>1</v>
      </c>
      <c r="BV106" s="46">
        <f>BV23</f>
        <v>1</v>
      </c>
      <c r="BW106" s="5">
        <f>BV106/BU106</f>
        <v>1</v>
      </c>
      <c r="BX106" s="4">
        <f>BU106-BV106</f>
        <v>0</v>
      </c>
      <c r="BY106" s="28">
        <f>BX106/BU106</f>
        <v>0</v>
      </c>
      <c r="BZ106" s="81">
        <f t="shared" si="130"/>
        <v>31</v>
      </c>
      <c r="CA106" s="82">
        <f t="shared" si="130"/>
        <v>21</v>
      </c>
      <c r="CB106" s="70">
        <f t="shared" si="122"/>
        <v>0.67741935483870963</v>
      </c>
      <c r="CC106" s="82">
        <f t="shared" si="131"/>
        <v>10</v>
      </c>
      <c r="CD106" s="57">
        <f t="shared" si="123"/>
        <v>0.32258064516129031</v>
      </c>
    </row>
    <row r="107" spans="1:82" s="61" customFormat="1" x14ac:dyDescent="0.25">
      <c r="A107" s="51" t="s">
        <v>40</v>
      </c>
      <c r="B107" s="52" t="s">
        <v>41</v>
      </c>
      <c r="C107" s="51">
        <f t="shared" si="129"/>
        <v>4</v>
      </c>
      <c r="D107" s="52">
        <v>4</v>
      </c>
      <c r="E107" s="53">
        <f>D107/C107</f>
        <v>1</v>
      </c>
      <c r="F107" s="52"/>
      <c r="G107" s="54">
        <f>F107/C107</f>
        <v>0</v>
      </c>
      <c r="H107" s="55">
        <f>I107+K107</f>
        <v>3</v>
      </c>
      <c r="I107" s="52">
        <v>2</v>
      </c>
      <c r="J107" s="53">
        <f>I107/H107</f>
        <v>0.66666666666666663</v>
      </c>
      <c r="K107" s="52">
        <v>1</v>
      </c>
      <c r="L107" s="54">
        <f>K107/H107</f>
        <v>0.33333333333333331</v>
      </c>
      <c r="M107" s="55">
        <f>N107+P107</f>
        <v>4</v>
      </c>
      <c r="N107" s="52">
        <v>3</v>
      </c>
      <c r="O107" s="53">
        <f>N107/M107</f>
        <v>0.75</v>
      </c>
      <c r="P107" s="52">
        <v>1</v>
      </c>
      <c r="Q107" s="54">
        <f>P107/M107</f>
        <v>0.25</v>
      </c>
      <c r="R107" s="51">
        <f>S107+U107</f>
        <v>8</v>
      </c>
      <c r="S107" s="52">
        <v>5</v>
      </c>
      <c r="T107" s="53">
        <f t="shared" ref="T107:T113" si="145">S107/R107</f>
        <v>0.625</v>
      </c>
      <c r="U107" s="52">
        <v>3</v>
      </c>
      <c r="V107" s="54">
        <f>U107/R107</f>
        <v>0.375</v>
      </c>
      <c r="W107" s="51">
        <f t="shared" si="132"/>
        <v>1</v>
      </c>
      <c r="X107" s="52">
        <v>1</v>
      </c>
      <c r="Y107" s="53">
        <f t="shared" si="133"/>
        <v>1</v>
      </c>
      <c r="Z107" s="52"/>
      <c r="AA107" s="54"/>
      <c r="AB107" s="51">
        <v>9</v>
      </c>
      <c r="AC107" s="52">
        <v>5</v>
      </c>
      <c r="AD107" s="53">
        <f t="shared" ref="AD107:AD117" si="146">AC107/AB107</f>
        <v>0.55555555555555558</v>
      </c>
      <c r="AE107" s="52">
        <v>4</v>
      </c>
      <c r="AF107" s="54">
        <f>AE107/AB107</f>
        <v>0.44444444444444442</v>
      </c>
      <c r="AG107" s="51">
        <v>5</v>
      </c>
      <c r="AH107" s="52">
        <v>5</v>
      </c>
      <c r="AI107" s="53">
        <f t="shared" si="134"/>
        <v>1</v>
      </c>
      <c r="AJ107" s="52"/>
      <c r="AK107" s="54"/>
      <c r="AL107" s="51">
        <v>7</v>
      </c>
      <c r="AM107" s="52">
        <v>6</v>
      </c>
      <c r="AN107" s="53">
        <f t="shared" si="135"/>
        <v>0.8571428571428571</v>
      </c>
      <c r="AO107" s="52">
        <f t="shared" ref="AO107:AO114" si="147">AL107-AM107</f>
        <v>1</v>
      </c>
      <c r="AP107" s="54">
        <f t="shared" ref="AP107:AP114" si="148">AO107/AL107</f>
        <v>0.14285714285714285</v>
      </c>
      <c r="AQ107" s="51">
        <v>6</v>
      </c>
      <c r="AR107" s="52">
        <v>3</v>
      </c>
      <c r="AS107" s="53">
        <f t="shared" si="136"/>
        <v>0.5</v>
      </c>
      <c r="AT107" s="52">
        <f t="shared" si="137"/>
        <v>3</v>
      </c>
      <c r="AU107" s="54">
        <f t="shared" ref="AU107:AU117" si="149">AT107/AQ107</f>
        <v>0.5</v>
      </c>
      <c r="AV107" s="51">
        <v>3</v>
      </c>
      <c r="AW107" s="52">
        <v>2</v>
      </c>
      <c r="AX107" s="53">
        <f t="shared" si="138"/>
        <v>0.66666666666666663</v>
      </c>
      <c r="AY107" s="52">
        <f>AV107-AW107</f>
        <v>1</v>
      </c>
      <c r="AZ107" s="54">
        <f t="shared" ref="AZ107:AZ115" si="150">AY107/AV107</f>
        <v>0.33333333333333331</v>
      </c>
      <c r="BA107" s="55">
        <f t="shared" si="139"/>
        <v>10</v>
      </c>
      <c r="BB107" s="60">
        <f t="shared" si="139"/>
        <v>7</v>
      </c>
      <c r="BC107" s="53">
        <f t="shared" si="140"/>
        <v>0.7</v>
      </c>
      <c r="BD107" s="52">
        <f t="shared" ref="BD107:BD115" si="151">BA107-BB107</f>
        <v>3</v>
      </c>
      <c r="BE107" s="54">
        <f t="shared" ref="BE107:BE115" si="152">BD107/BA107</f>
        <v>0.3</v>
      </c>
      <c r="BF107" s="55">
        <f t="shared" si="141"/>
        <v>6</v>
      </c>
      <c r="BG107" s="60">
        <f t="shared" si="141"/>
        <v>6</v>
      </c>
      <c r="BH107" s="53">
        <f t="shared" si="142"/>
        <v>1</v>
      </c>
      <c r="BI107" s="52"/>
      <c r="BJ107" s="54"/>
      <c r="BK107" s="55">
        <f t="shared" si="143"/>
        <v>4</v>
      </c>
      <c r="BL107" s="60">
        <f t="shared" si="143"/>
        <v>4</v>
      </c>
      <c r="BM107" s="53">
        <f>BL107/BK107</f>
        <v>1</v>
      </c>
      <c r="BN107" s="52"/>
      <c r="BO107" s="54"/>
      <c r="BP107" s="55">
        <f t="shared" ref="BP107:BQ107" si="153">BP24</f>
        <v>1</v>
      </c>
      <c r="BQ107" s="60">
        <f t="shared" si="153"/>
        <v>1</v>
      </c>
      <c r="BR107" s="53">
        <f>BQ107/BP107</f>
        <v>1</v>
      </c>
      <c r="BS107" s="52"/>
      <c r="BT107" s="54"/>
      <c r="BU107" s="55">
        <f t="shared" ref="BU107" si="154">BU24</f>
        <v>3</v>
      </c>
      <c r="BV107" s="60">
        <f t="shared" ref="BV107" si="155">BV24</f>
        <v>3</v>
      </c>
      <c r="BW107" s="53">
        <f>BV107/BU107</f>
        <v>1</v>
      </c>
      <c r="BX107" s="52">
        <f>BU107-BV107</f>
        <v>0</v>
      </c>
      <c r="BY107" s="54">
        <f>BX107/BU107</f>
        <v>0</v>
      </c>
      <c r="BZ107" s="81">
        <f t="shared" si="130"/>
        <v>54</v>
      </c>
      <c r="CA107" s="82">
        <f t="shared" si="130"/>
        <v>42</v>
      </c>
      <c r="CB107" s="70">
        <f t="shared" si="122"/>
        <v>0.77777777777777779</v>
      </c>
      <c r="CC107" s="82">
        <f t="shared" si="131"/>
        <v>12</v>
      </c>
      <c r="CD107" s="57">
        <f t="shared" si="123"/>
        <v>0.22222222222222221</v>
      </c>
    </row>
    <row r="108" spans="1:82" s="2" customFormat="1" x14ac:dyDescent="0.25">
      <c r="A108" s="27" t="s">
        <v>42</v>
      </c>
      <c r="B108" s="4" t="s">
        <v>43</v>
      </c>
      <c r="C108" s="27">
        <f t="shared" si="129"/>
        <v>8</v>
      </c>
      <c r="D108" s="4">
        <v>6</v>
      </c>
      <c r="E108" s="5">
        <f>D108/C108</f>
        <v>0.75</v>
      </c>
      <c r="F108" s="4">
        <v>2</v>
      </c>
      <c r="G108" s="28">
        <f>F108/C108</f>
        <v>0.25</v>
      </c>
      <c r="H108" s="29">
        <f>I108+K108</f>
        <v>4</v>
      </c>
      <c r="I108" s="4">
        <v>3</v>
      </c>
      <c r="J108" s="5">
        <f>I108/H108</f>
        <v>0.75</v>
      </c>
      <c r="K108" s="4">
        <v>1</v>
      </c>
      <c r="L108" s="28">
        <f>K108/H108</f>
        <v>0.25</v>
      </c>
      <c r="M108" s="29">
        <f>N108+P108</f>
        <v>6</v>
      </c>
      <c r="N108" s="4">
        <v>5</v>
      </c>
      <c r="O108" s="5">
        <f>N108/M108</f>
        <v>0.83333333333333337</v>
      </c>
      <c r="P108" s="4">
        <v>1</v>
      </c>
      <c r="Q108" s="28">
        <f>P108/M108</f>
        <v>0.16666666666666666</v>
      </c>
      <c r="R108" s="27">
        <f>S108+U108</f>
        <v>7</v>
      </c>
      <c r="S108" s="4">
        <v>6</v>
      </c>
      <c r="T108" s="5">
        <f t="shared" si="145"/>
        <v>0.8571428571428571</v>
      </c>
      <c r="U108" s="4">
        <v>1</v>
      </c>
      <c r="V108" s="28">
        <f>U108/R108</f>
        <v>0.14285714285714285</v>
      </c>
      <c r="W108" s="27">
        <f t="shared" si="132"/>
        <v>7</v>
      </c>
      <c r="X108" s="4">
        <v>5</v>
      </c>
      <c r="Y108" s="5">
        <f t="shared" si="133"/>
        <v>0.7142857142857143</v>
      </c>
      <c r="Z108" s="4">
        <v>2</v>
      </c>
      <c r="AA108" s="28">
        <f>Z108/W108</f>
        <v>0.2857142857142857</v>
      </c>
      <c r="AB108" s="27">
        <v>8</v>
      </c>
      <c r="AC108" s="4">
        <v>5</v>
      </c>
      <c r="AD108" s="5">
        <f t="shared" si="146"/>
        <v>0.625</v>
      </c>
      <c r="AE108" s="4">
        <v>3</v>
      </c>
      <c r="AF108" s="28">
        <f>AE108/AB108</f>
        <v>0.375</v>
      </c>
      <c r="AG108" s="27">
        <v>7</v>
      </c>
      <c r="AH108" s="4">
        <v>7</v>
      </c>
      <c r="AI108" s="5">
        <f t="shared" si="134"/>
        <v>1</v>
      </c>
      <c r="AJ108" s="4"/>
      <c r="AK108" s="28"/>
      <c r="AL108" s="27">
        <v>9</v>
      </c>
      <c r="AM108" s="4">
        <v>7</v>
      </c>
      <c r="AN108" s="5">
        <f t="shared" si="135"/>
        <v>0.77777777777777779</v>
      </c>
      <c r="AO108" s="4">
        <f t="shared" si="147"/>
        <v>2</v>
      </c>
      <c r="AP108" s="28">
        <f t="shared" si="148"/>
        <v>0.22222222222222221</v>
      </c>
      <c r="AQ108" s="27">
        <v>9</v>
      </c>
      <c r="AR108" s="4">
        <v>6</v>
      </c>
      <c r="AS108" s="5">
        <f t="shared" si="136"/>
        <v>0.66666666666666663</v>
      </c>
      <c r="AT108" s="4">
        <f t="shared" si="137"/>
        <v>3</v>
      </c>
      <c r="AU108" s="28">
        <f t="shared" si="149"/>
        <v>0.33333333333333331</v>
      </c>
      <c r="AV108" s="27">
        <v>4</v>
      </c>
      <c r="AW108" s="4">
        <v>3</v>
      </c>
      <c r="AX108" s="5">
        <f t="shared" si="138"/>
        <v>0.75</v>
      </c>
      <c r="AY108" s="4">
        <f>AV108-AW108</f>
        <v>1</v>
      </c>
      <c r="AZ108" s="28">
        <f t="shared" si="150"/>
        <v>0.25</v>
      </c>
      <c r="BA108" s="29">
        <f t="shared" si="139"/>
        <v>9</v>
      </c>
      <c r="BB108" s="46">
        <f t="shared" si="139"/>
        <v>9</v>
      </c>
      <c r="BC108" s="5">
        <f t="shared" si="140"/>
        <v>1</v>
      </c>
      <c r="BD108" s="4"/>
      <c r="BE108" s="28"/>
      <c r="BF108" s="29">
        <f t="shared" si="141"/>
        <v>7</v>
      </c>
      <c r="BG108" s="46">
        <f t="shared" si="141"/>
        <v>6</v>
      </c>
      <c r="BH108" s="5">
        <f t="shared" si="142"/>
        <v>0.8571428571428571</v>
      </c>
      <c r="BI108" s="4">
        <f>BF108-BG108</f>
        <v>1</v>
      </c>
      <c r="BJ108" s="28">
        <f>BI108/BF108</f>
        <v>0.14285714285714285</v>
      </c>
      <c r="BK108" s="29">
        <f t="shared" si="143"/>
        <v>7</v>
      </c>
      <c r="BL108" s="46">
        <f t="shared" si="143"/>
        <v>6</v>
      </c>
      <c r="BM108" s="5">
        <f>BL108/BK108</f>
        <v>0.8571428571428571</v>
      </c>
      <c r="BN108" s="4">
        <f>BK108-BL108</f>
        <v>1</v>
      </c>
      <c r="BO108" s="28">
        <f>BN108/BK108</f>
        <v>0.14285714285714285</v>
      </c>
      <c r="BP108" s="29">
        <f t="shared" ref="BP108:BQ108" si="156">BP25</f>
        <v>8</v>
      </c>
      <c r="BQ108" s="46">
        <f t="shared" si="156"/>
        <v>6</v>
      </c>
      <c r="BR108" s="5">
        <f>BQ108/BP108</f>
        <v>0.75</v>
      </c>
      <c r="BS108" s="4">
        <f>BP108-BQ108</f>
        <v>2</v>
      </c>
      <c r="BT108" s="28">
        <f>BS108/BP108</f>
        <v>0.25</v>
      </c>
      <c r="BU108" s="29">
        <f>BU25</f>
        <v>12</v>
      </c>
      <c r="BV108" s="46">
        <f>BV25</f>
        <v>9</v>
      </c>
      <c r="BW108" s="5">
        <f>BV108/BU108</f>
        <v>0.75</v>
      </c>
      <c r="BX108" s="4">
        <f>BU108-BV108</f>
        <v>3</v>
      </c>
      <c r="BY108" s="28">
        <f>BX108/BU108</f>
        <v>0.25</v>
      </c>
      <c r="BZ108" s="81">
        <f>AB108+AG108+AL108+AQ108+AV108+BA108+BF108+BK108+BP108+BU108</f>
        <v>80</v>
      </c>
      <c r="CA108" s="82">
        <f t="shared" si="130"/>
        <v>64</v>
      </c>
      <c r="CB108" s="70">
        <f t="shared" si="122"/>
        <v>0.8</v>
      </c>
      <c r="CC108" s="82">
        <f t="shared" si="131"/>
        <v>16</v>
      </c>
      <c r="CD108" s="57">
        <f t="shared" si="123"/>
        <v>0.2</v>
      </c>
    </row>
    <row r="109" spans="1:82" s="61" customFormat="1" x14ac:dyDescent="0.25">
      <c r="A109" s="51" t="s">
        <v>44</v>
      </c>
      <c r="B109" s="52" t="s">
        <v>45</v>
      </c>
      <c r="C109" s="51">
        <f t="shared" si="129"/>
        <v>2</v>
      </c>
      <c r="D109" s="52">
        <v>1</v>
      </c>
      <c r="E109" s="53">
        <f>D109/C109</f>
        <v>0.5</v>
      </c>
      <c r="F109" s="52">
        <v>1</v>
      </c>
      <c r="G109" s="54">
        <f>F109/C109</f>
        <v>0.5</v>
      </c>
      <c r="H109" s="55">
        <f>I109+K109</f>
        <v>2</v>
      </c>
      <c r="I109" s="52">
        <v>2</v>
      </c>
      <c r="J109" s="53">
        <f>I109/H109</f>
        <v>1</v>
      </c>
      <c r="K109" s="52"/>
      <c r="L109" s="54">
        <f>K109/H109</f>
        <v>0</v>
      </c>
      <c r="M109" s="55">
        <f>N109+P109</f>
        <v>3</v>
      </c>
      <c r="N109" s="52">
        <v>3</v>
      </c>
      <c r="O109" s="53">
        <f>N109/M109</f>
        <v>1</v>
      </c>
      <c r="P109" s="52"/>
      <c r="Q109" s="54"/>
      <c r="R109" s="51">
        <f>S109+U109</f>
        <v>3</v>
      </c>
      <c r="S109" s="52">
        <v>1</v>
      </c>
      <c r="T109" s="53">
        <f t="shared" si="145"/>
        <v>0.33333333333333331</v>
      </c>
      <c r="U109" s="52">
        <v>2</v>
      </c>
      <c r="V109" s="54">
        <f>U109/R109</f>
        <v>0.66666666666666663</v>
      </c>
      <c r="W109" s="51">
        <f t="shared" si="132"/>
        <v>1</v>
      </c>
      <c r="X109" s="52">
        <v>1</v>
      </c>
      <c r="Y109" s="53">
        <f t="shared" si="133"/>
        <v>1</v>
      </c>
      <c r="Z109" s="52"/>
      <c r="AA109" s="54"/>
      <c r="AB109" s="51">
        <v>2</v>
      </c>
      <c r="AC109" s="52">
        <v>2</v>
      </c>
      <c r="AD109" s="53">
        <f t="shared" si="146"/>
        <v>1</v>
      </c>
      <c r="AE109" s="52"/>
      <c r="AF109" s="54"/>
      <c r="AG109" s="51">
        <v>6</v>
      </c>
      <c r="AH109" s="52">
        <v>5</v>
      </c>
      <c r="AI109" s="53">
        <f t="shared" si="134"/>
        <v>0.83333333333333337</v>
      </c>
      <c r="AJ109" s="52">
        <v>1</v>
      </c>
      <c r="AK109" s="54">
        <f>AJ109/AG109</f>
        <v>0.16666666666666666</v>
      </c>
      <c r="AL109" s="51">
        <v>4</v>
      </c>
      <c r="AM109" s="52">
        <v>4</v>
      </c>
      <c r="AN109" s="53">
        <f t="shared" si="135"/>
        <v>1</v>
      </c>
      <c r="AO109" s="52"/>
      <c r="AP109" s="54"/>
      <c r="AQ109" s="51">
        <v>4</v>
      </c>
      <c r="AR109" s="52">
        <v>2</v>
      </c>
      <c r="AS109" s="53">
        <f t="shared" si="136"/>
        <v>0.5</v>
      </c>
      <c r="AT109" s="52">
        <f t="shared" si="137"/>
        <v>2</v>
      </c>
      <c r="AU109" s="54">
        <f t="shared" si="149"/>
        <v>0.5</v>
      </c>
      <c r="AV109" s="51">
        <v>8</v>
      </c>
      <c r="AW109" s="52">
        <v>7</v>
      </c>
      <c r="AX109" s="53">
        <f t="shared" si="138"/>
        <v>0.875</v>
      </c>
      <c r="AY109" s="52">
        <f>AV109-AW109</f>
        <v>1</v>
      </c>
      <c r="AZ109" s="54">
        <f t="shared" si="150"/>
        <v>0.125</v>
      </c>
      <c r="BA109" s="55">
        <f t="shared" si="139"/>
        <v>4</v>
      </c>
      <c r="BB109" s="60">
        <f t="shared" si="139"/>
        <v>3</v>
      </c>
      <c r="BC109" s="53">
        <f t="shared" si="140"/>
        <v>0.75</v>
      </c>
      <c r="BD109" s="52">
        <f t="shared" si="151"/>
        <v>1</v>
      </c>
      <c r="BE109" s="54">
        <f t="shared" si="152"/>
        <v>0.25</v>
      </c>
      <c r="BF109" s="55">
        <f t="shared" si="141"/>
        <v>2</v>
      </c>
      <c r="BG109" s="60">
        <f t="shared" si="141"/>
        <v>1</v>
      </c>
      <c r="BH109" s="53">
        <f t="shared" si="142"/>
        <v>0.5</v>
      </c>
      <c r="BI109" s="52">
        <f>BF109-BG109</f>
        <v>1</v>
      </c>
      <c r="BJ109" s="54">
        <f>BI109/BF109</f>
        <v>0.5</v>
      </c>
      <c r="BK109" s="55">
        <f t="shared" si="143"/>
        <v>5</v>
      </c>
      <c r="BL109" s="60">
        <f t="shared" si="143"/>
        <v>3</v>
      </c>
      <c r="BM109" s="53">
        <f>BL109/BK109</f>
        <v>0.6</v>
      </c>
      <c r="BN109" s="52">
        <f>BK109-BL109</f>
        <v>2</v>
      </c>
      <c r="BO109" s="54">
        <f>BN109/BK109</f>
        <v>0.4</v>
      </c>
      <c r="BP109" s="55">
        <f t="shared" ref="BP109:BQ109" si="157">BP26</f>
        <v>7</v>
      </c>
      <c r="BQ109" s="60">
        <f t="shared" si="157"/>
        <v>5</v>
      </c>
      <c r="BR109" s="53">
        <f>BQ109/BP109</f>
        <v>0.7142857142857143</v>
      </c>
      <c r="BS109" s="52">
        <f>BP109-BQ109</f>
        <v>2</v>
      </c>
      <c r="BT109" s="54">
        <f>BS109/BP109</f>
        <v>0.2857142857142857</v>
      </c>
      <c r="BU109" s="55"/>
      <c r="BV109" s="60"/>
      <c r="BW109" s="53"/>
      <c r="BX109" s="52"/>
      <c r="BY109" s="54"/>
      <c r="BZ109" s="81">
        <f t="shared" si="130"/>
        <v>42</v>
      </c>
      <c r="CA109" s="82">
        <f t="shared" si="130"/>
        <v>32</v>
      </c>
      <c r="CB109" s="70">
        <f t="shared" si="122"/>
        <v>0.76190476190476186</v>
      </c>
      <c r="CC109" s="82">
        <f t="shared" si="131"/>
        <v>10</v>
      </c>
      <c r="CD109" s="57">
        <f t="shared" si="123"/>
        <v>0.23809523809523808</v>
      </c>
    </row>
    <row r="110" spans="1:82" s="2" customFormat="1" x14ac:dyDescent="0.25">
      <c r="A110" s="27" t="s">
        <v>46</v>
      </c>
      <c r="B110" s="4" t="s">
        <v>47</v>
      </c>
      <c r="C110" s="27">
        <f t="shared" si="129"/>
        <v>0</v>
      </c>
      <c r="D110" s="4"/>
      <c r="E110" s="5"/>
      <c r="F110" s="4"/>
      <c r="G110" s="28"/>
      <c r="H110" s="29">
        <f>I110+K110</f>
        <v>2</v>
      </c>
      <c r="I110" s="4">
        <v>2</v>
      </c>
      <c r="J110" s="5">
        <f>I110/H110</f>
        <v>1</v>
      </c>
      <c r="K110" s="4"/>
      <c r="L110" s="28">
        <f>K110/H110</f>
        <v>0</v>
      </c>
      <c r="M110" s="29"/>
      <c r="N110" s="4"/>
      <c r="O110" s="5"/>
      <c r="P110" s="4"/>
      <c r="Q110" s="28"/>
      <c r="R110" s="27">
        <f>S110+U110</f>
        <v>1</v>
      </c>
      <c r="S110" s="4">
        <v>1</v>
      </c>
      <c r="T110" s="5">
        <f t="shared" si="145"/>
        <v>1</v>
      </c>
      <c r="U110" s="4"/>
      <c r="V110" s="28"/>
      <c r="W110" s="27">
        <f t="shared" si="132"/>
        <v>2</v>
      </c>
      <c r="X110" s="4">
        <v>2</v>
      </c>
      <c r="Y110" s="5">
        <f t="shared" si="133"/>
        <v>1</v>
      </c>
      <c r="Z110" s="4"/>
      <c r="AA110" s="28"/>
      <c r="AB110" s="27">
        <v>4</v>
      </c>
      <c r="AC110" s="4">
        <v>4</v>
      </c>
      <c r="AD110" s="5">
        <f t="shared" si="146"/>
        <v>1</v>
      </c>
      <c r="AE110" s="4"/>
      <c r="AF110" s="28"/>
      <c r="AG110" s="27">
        <v>2</v>
      </c>
      <c r="AH110" s="4"/>
      <c r="AI110" s="5">
        <f t="shared" si="134"/>
        <v>0</v>
      </c>
      <c r="AJ110" s="4">
        <v>2</v>
      </c>
      <c r="AK110" s="28">
        <f>AJ110/AG110</f>
        <v>1</v>
      </c>
      <c r="AL110" s="27">
        <v>1</v>
      </c>
      <c r="AM110" s="4"/>
      <c r="AN110" s="5">
        <f t="shared" si="135"/>
        <v>0</v>
      </c>
      <c r="AO110" s="4">
        <f t="shared" si="147"/>
        <v>1</v>
      </c>
      <c r="AP110" s="28">
        <f t="shared" si="148"/>
        <v>1</v>
      </c>
      <c r="AQ110" s="27">
        <v>1</v>
      </c>
      <c r="AR110" s="4">
        <v>1</v>
      </c>
      <c r="AS110" s="5">
        <f t="shared" si="136"/>
        <v>1</v>
      </c>
      <c r="AT110" s="4"/>
      <c r="AU110" s="28"/>
      <c r="AV110" s="27">
        <v>4</v>
      </c>
      <c r="AW110" s="4">
        <v>3</v>
      </c>
      <c r="AX110" s="5">
        <f t="shared" si="138"/>
        <v>0.75</v>
      </c>
      <c r="AY110" s="4">
        <f>AV110-AW110</f>
        <v>1</v>
      </c>
      <c r="AZ110" s="28">
        <f t="shared" si="150"/>
        <v>0.25</v>
      </c>
      <c r="BA110" s="29">
        <f>SUM(BA27)</f>
        <v>1</v>
      </c>
      <c r="BB110" s="46">
        <f>SUM(BB27)</f>
        <v>1</v>
      </c>
      <c r="BC110" s="5">
        <f t="shared" si="140"/>
        <v>1</v>
      </c>
      <c r="BD110" s="4"/>
      <c r="BE110" s="28"/>
      <c r="BF110" s="29">
        <f>SUM(BF27)</f>
        <v>2</v>
      </c>
      <c r="BG110" s="46">
        <f>SUM(BG27)</f>
        <v>2</v>
      </c>
      <c r="BH110" s="5">
        <f t="shared" si="142"/>
        <v>1</v>
      </c>
      <c r="BI110" s="4"/>
      <c r="BJ110" s="28"/>
      <c r="BK110" s="29"/>
      <c r="BL110" s="46"/>
      <c r="BM110" s="5"/>
      <c r="BN110" s="4"/>
      <c r="BO110" s="28"/>
      <c r="BP110" s="29">
        <f>SUM(BP27)</f>
        <v>4</v>
      </c>
      <c r="BQ110" s="46">
        <f>SUM(BQ27)</f>
        <v>4</v>
      </c>
      <c r="BR110" s="5">
        <f t="shared" ref="BR110" si="158">BQ110/BP110</f>
        <v>1</v>
      </c>
      <c r="BS110" s="4">
        <f>BP110-BQ110</f>
        <v>0</v>
      </c>
      <c r="BT110" s="28">
        <f>BS110/BP110</f>
        <v>0</v>
      </c>
      <c r="BU110" s="29">
        <f>SUM(BU27)</f>
        <v>1</v>
      </c>
      <c r="BV110" s="46">
        <f>SUM(BV27)</f>
        <v>1</v>
      </c>
      <c r="BW110" s="5">
        <f t="shared" ref="BW110" si="159">BV110/BU110</f>
        <v>1</v>
      </c>
      <c r="BX110" s="4">
        <f>BU110-BV110</f>
        <v>0</v>
      </c>
      <c r="BY110" s="28">
        <f>BX110/BU110</f>
        <v>0</v>
      </c>
      <c r="BZ110" s="81">
        <f t="shared" si="130"/>
        <v>20</v>
      </c>
      <c r="CA110" s="82">
        <f t="shared" si="130"/>
        <v>16</v>
      </c>
      <c r="CB110" s="70">
        <f t="shared" si="122"/>
        <v>0.8</v>
      </c>
      <c r="CC110" s="82">
        <f t="shared" si="131"/>
        <v>4</v>
      </c>
      <c r="CD110" s="57">
        <f t="shared" si="123"/>
        <v>0.2</v>
      </c>
    </row>
    <row r="111" spans="1:82" s="61" customFormat="1" x14ac:dyDescent="0.25">
      <c r="A111" s="51" t="s">
        <v>48</v>
      </c>
      <c r="B111" s="52" t="s">
        <v>49</v>
      </c>
      <c r="C111" s="51">
        <f t="shared" si="129"/>
        <v>0</v>
      </c>
      <c r="D111" s="52"/>
      <c r="E111" s="53"/>
      <c r="F111" s="52"/>
      <c r="G111" s="54"/>
      <c r="H111" s="55"/>
      <c r="I111" s="52"/>
      <c r="J111" s="53"/>
      <c r="K111" s="52"/>
      <c r="L111" s="54"/>
      <c r="M111" s="55">
        <f>N111+P111</f>
        <v>4</v>
      </c>
      <c r="N111" s="52">
        <v>4</v>
      </c>
      <c r="O111" s="53">
        <f>N111/M111</f>
        <v>1</v>
      </c>
      <c r="P111" s="52"/>
      <c r="Q111" s="54"/>
      <c r="R111" s="51">
        <f>S111+U111</f>
        <v>1</v>
      </c>
      <c r="S111" s="52">
        <v>1</v>
      </c>
      <c r="T111" s="53">
        <f t="shared" si="145"/>
        <v>1</v>
      </c>
      <c r="U111" s="52"/>
      <c r="V111" s="54"/>
      <c r="W111" s="51">
        <f t="shared" si="132"/>
        <v>3</v>
      </c>
      <c r="X111" s="52">
        <v>1</v>
      </c>
      <c r="Y111" s="53">
        <f t="shared" si="133"/>
        <v>0.33333333333333331</v>
      </c>
      <c r="Z111" s="52">
        <v>2</v>
      </c>
      <c r="AA111" s="54">
        <f>Z111/W111</f>
        <v>0.66666666666666663</v>
      </c>
      <c r="AB111" s="51">
        <v>1</v>
      </c>
      <c r="AC111" s="52">
        <v>1</v>
      </c>
      <c r="AD111" s="53">
        <f t="shared" si="146"/>
        <v>1</v>
      </c>
      <c r="AE111" s="52"/>
      <c r="AF111" s="54"/>
      <c r="AG111" s="51">
        <v>2</v>
      </c>
      <c r="AH111" s="52">
        <v>1</v>
      </c>
      <c r="AI111" s="53">
        <f t="shared" si="134"/>
        <v>0.5</v>
      </c>
      <c r="AJ111" s="52">
        <v>1</v>
      </c>
      <c r="AK111" s="54">
        <f>AJ111/AG111</f>
        <v>0.5</v>
      </c>
      <c r="AL111" s="51">
        <v>4</v>
      </c>
      <c r="AM111" s="52">
        <v>3</v>
      </c>
      <c r="AN111" s="53">
        <f t="shared" si="135"/>
        <v>0.75</v>
      </c>
      <c r="AO111" s="52">
        <f t="shared" si="147"/>
        <v>1</v>
      </c>
      <c r="AP111" s="54">
        <f t="shared" si="148"/>
        <v>0.25</v>
      </c>
      <c r="AQ111" s="51">
        <v>4</v>
      </c>
      <c r="AR111" s="52">
        <v>3</v>
      </c>
      <c r="AS111" s="53">
        <f t="shared" si="136"/>
        <v>0.75</v>
      </c>
      <c r="AT111" s="52">
        <f t="shared" si="137"/>
        <v>1</v>
      </c>
      <c r="AU111" s="54">
        <f t="shared" si="149"/>
        <v>0.25</v>
      </c>
      <c r="AV111" s="51">
        <v>1</v>
      </c>
      <c r="AW111" s="52">
        <v>1</v>
      </c>
      <c r="AX111" s="53">
        <f t="shared" si="138"/>
        <v>1</v>
      </c>
      <c r="AY111" s="52"/>
      <c r="AZ111" s="54"/>
      <c r="BA111" s="51">
        <f>SUM(BA28)</f>
        <v>3</v>
      </c>
      <c r="BB111" s="52">
        <f>SUM(BB28)</f>
        <v>2</v>
      </c>
      <c r="BC111" s="53">
        <f t="shared" si="140"/>
        <v>0.66666666666666663</v>
      </c>
      <c r="BD111" s="52">
        <f t="shared" si="151"/>
        <v>1</v>
      </c>
      <c r="BE111" s="54">
        <f t="shared" si="152"/>
        <v>0.33333333333333331</v>
      </c>
      <c r="BF111" s="51">
        <f>SUM(BF28)</f>
        <v>2</v>
      </c>
      <c r="BG111" s="52">
        <f>SUM(BG28)</f>
        <v>2</v>
      </c>
      <c r="BH111" s="53">
        <f t="shared" si="142"/>
        <v>1</v>
      </c>
      <c r="BI111" s="52"/>
      <c r="BJ111" s="54"/>
      <c r="BK111" s="51">
        <f>SUM(BK28)</f>
        <v>4</v>
      </c>
      <c r="BL111" s="52">
        <f>SUM(BL28)</f>
        <v>4</v>
      </c>
      <c r="BM111" s="53">
        <f>BL111/BK111</f>
        <v>1</v>
      </c>
      <c r="BN111" s="52">
        <f>BK111-BL111</f>
        <v>0</v>
      </c>
      <c r="BO111" s="54">
        <f>BN111/BK111</f>
        <v>0</v>
      </c>
      <c r="BP111" s="51"/>
      <c r="BQ111" s="52"/>
      <c r="BR111" s="53"/>
      <c r="BS111" s="52"/>
      <c r="BT111" s="54"/>
      <c r="BU111" s="51">
        <f>BU28</f>
        <v>2</v>
      </c>
      <c r="BV111" s="52">
        <f>BV28</f>
        <v>1</v>
      </c>
      <c r="BW111" s="53">
        <f t="shared" ref="BW111" si="160">BV111/BU111</f>
        <v>0.5</v>
      </c>
      <c r="BX111" s="52">
        <f>BU111-BV111</f>
        <v>1</v>
      </c>
      <c r="BY111" s="54">
        <f>BX111/BU111</f>
        <v>0.5</v>
      </c>
      <c r="BZ111" s="81">
        <f t="shared" si="130"/>
        <v>23</v>
      </c>
      <c r="CA111" s="82">
        <f t="shared" si="130"/>
        <v>18</v>
      </c>
      <c r="CB111" s="70">
        <f t="shared" si="122"/>
        <v>0.78260869565217395</v>
      </c>
      <c r="CC111" s="82">
        <f t="shared" si="131"/>
        <v>5</v>
      </c>
      <c r="CD111" s="57">
        <f t="shared" si="123"/>
        <v>0.21739130434782608</v>
      </c>
    </row>
    <row r="112" spans="1:82" s="2" customFormat="1" x14ac:dyDescent="0.25">
      <c r="A112" s="27" t="s">
        <v>100</v>
      </c>
      <c r="B112" s="4" t="s">
        <v>104</v>
      </c>
      <c r="C112" s="27"/>
      <c r="D112" s="4"/>
      <c r="E112" s="5"/>
      <c r="F112" s="4"/>
      <c r="G112" s="28"/>
      <c r="H112" s="29"/>
      <c r="I112" s="4"/>
      <c r="J112" s="5"/>
      <c r="K112" s="4"/>
      <c r="L112" s="28"/>
      <c r="M112" s="29"/>
      <c r="N112" s="4"/>
      <c r="O112" s="5"/>
      <c r="P112" s="4"/>
      <c r="Q112" s="28"/>
      <c r="R112" s="27"/>
      <c r="S112" s="4"/>
      <c r="T112" s="5"/>
      <c r="U112" s="4"/>
      <c r="V112" s="28"/>
      <c r="W112" s="27"/>
      <c r="X112" s="4"/>
      <c r="Y112" s="5"/>
      <c r="Z112" s="4"/>
      <c r="AA112" s="28"/>
      <c r="AB112" s="27"/>
      <c r="AC112" s="4"/>
      <c r="AD112" s="5"/>
      <c r="AE112" s="4"/>
      <c r="AF112" s="28"/>
      <c r="AG112" s="27"/>
      <c r="AH112" s="4"/>
      <c r="AI112" s="5"/>
      <c r="AJ112" s="4"/>
      <c r="AK112" s="28"/>
      <c r="AL112" s="27"/>
      <c r="AM112" s="4"/>
      <c r="AN112" s="5"/>
      <c r="AO112" s="4"/>
      <c r="AP112" s="28"/>
      <c r="AQ112" s="27"/>
      <c r="AR112" s="4"/>
      <c r="AS112" s="5"/>
      <c r="AT112" s="4"/>
      <c r="AU112" s="28"/>
      <c r="AV112" s="27"/>
      <c r="AW112" s="4"/>
      <c r="AX112" s="5"/>
      <c r="AY112" s="4"/>
      <c r="AZ112" s="28"/>
      <c r="BA112" s="27"/>
      <c r="BB112" s="4"/>
      <c r="BC112" s="5"/>
      <c r="BD112" s="4"/>
      <c r="BE112" s="28"/>
      <c r="BF112" s="27"/>
      <c r="BG112" s="4"/>
      <c r="BH112" s="5"/>
      <c r="BI112" s="4"/>
      <c r="BJ112" s="28"/>
      <c r="BK112" s="27">
        <f>(BK29)</f>
        <v>1</v>
      </c>
      <c r="BL112" s="4">
        <f>(BL29)</f>
        <v>1</v>
      </c>
      <c r="BM112" s="5">
        <f>BL112/BK112</f>
        <v>1</v>
      </c>
      <c r="BN112" s="4">
        <f>BK112-BL112</f>
        <v>0</v>
      </c>
      <c r="BO112" s="28">
        <f>BN112/BK112</f>
        <v>0</v>
      </c>
      <c r="BP112" s="27"/>
      <c r="BQ112" s="4"/>
      <c r="BR112" s="5"/>
      <c r="BS112" s="4"/>
      <c r="BT112" s="28"/>
      <c r="BU112" s="27"/>
      <c r="BV112" s="4"/>
      <c r="BW112" s="5"/>
      <c r="BX112" s="4"/>
      <c r="BY112" s="28"/>
      <c r="BZ112" s="81">
        <f t="shared" si="130"/>
        <v>1</v>
      </c>
      <c r="CA112" s="82">
        <f t="shared" si="130"/>
        <v>1</v>
      </c>
      <c r="CB112" s="70">
        <f t="shared" si="122"/>
        <v>1</v>
      </c>
      <c r="CC112" s="82">
        <f t="shared" si="131"/>
        <v>0</v>
      </c>
      <c r="CD112" s="57">
        <f t="shared" si="123"/>
        <v>0</v>
      </c>
    </row>
    <row r="113" spans="1:82" s="61" customFormat="1" x14ac:dyDescent="0.25">
      <c r="A113" s="51" t="s">
        <v>50</v>
      </c>
      <c r="B113" s="52" t="s">
        <v>51</v>
      </c>
      <c r="C113" s="51">
        <f t="shared" si="129"/>
        <v>46</v>
      </c>
      <c r="D113" s="52">
        <v>45</v>
      </c>
      <c r="E113" s="53">
        <f>D113/C113</f>
        <v>0.97826086956521741</v>
      </c>
      <c r="F113" s="52">
        <v>1</v>
      </c>
      <c r="G113" s="54">
        <f>F113/C113</f>
        <v>2.1739130434782608E-2</v>
      </c>
      <c r="H113" s="55">
        <f>I113+K113</f>
        <v>45</v>
      </c>
      <c r="I113" s="52">
        <f>I67+I30</f>
        <v>35</v>
      </c>
      <c r="J113" s="53">
        <f>I113/H113</f>
        <v>0.77777777777777779</v>
      </c>
      <c r="K113" s="52">
        <f>K67+K30</f>
        <v>10</v>
      </c>
      <c r="L113" s="54">
        <f>K113/H113</f>
        <v>0.22222222222222221</v>
      </c>
      <c r="M113" s="55">
        <f>SUM(M67,M30)</f>
        <v>48</v>
      </c>
      <c r="N113" s="60">
        <f>SUM(N67,N30)</f>
        <v>40</v>
      </c>
      <c r="O113" s="53">
        <f>N113/M113</f>
        <v>0.83333333333333337</v>
      </c>
      <c r="P113" s="52">
        <v>8</v>
      </c>
      <c r="Q113" s="54">
        <f>P113/M113</f>
        <v>0.16666666666666666</v>
      </c>
      <c r="R113" s="55">
        <f>SUM(R67,R30)</f>
        <v>48</v>
      </c>
      <c r="S113" s="60">
        <f>SUM(S67,S30)</f>
        <v>41</v>
      </c>
      <c r="T113" s="53">
        <f t="shared" si="145"/>
        <v>0.85416666666666663</v>
      </c>
      <c r="U113" s="52">
        <f>R113-S113</f>
        <v>7</v>
      </c>
      <c r="V113" s="54">
        <f>U113/R113</f>
        <v>0.14583333333333334</v>
      </c>
      <c r="W113" s="55">
        <f>SUM(W67,W30)</f>
        <v>51</v>
      </c>
      <c r="X113" s="60">
        <f>SUM(X67,X30)</f>
        <v>40</v>
      </c>
      <c r="Y113" s="53">
        <f t="shared" si="133"/>
        <v>0.78431372549019607</v>
      </c>
      <c r="Z113" s="52">
        <f>W113-X113</f>
        <v>11</v>
      </c>
      <c r="AA113" s="54">
        <f>Z113/W113</f>
        <v>0.21568627450980393</v>
      </c>
      <c r="AB113" s="55">
        <f>SUM(AB67,AB30)</f>
        <v>54</v>
      </c>
      <c r="AC113" s="60">
        <f>SUM(AC67,AC30)</f>
        <v>47</v>
      </c>
      <c r="AD113" s="53">
        <f t="shared" si="146"/>
        <v>0.87037037037037035</v>
      </c>
      <c r="AE113" s="52">
        <f>AB113-AC113</f>
        <v>7</v>
      </c>
      <c r="AF113" s="54">
        <f>AE113/AB113</f>
        <v>0.12962962962962962</v>
      </c>
      <c r="AG113" s="55">
        <f>SUM(AG67,AG30)</f>
        <v>49</v>
      </c>
      <c r="AH113" s="60">
        <f>SUM(AH67,AH30)</f>
        <v>40</v>
      </c>
      <c r="AI113" s="53">
        <f t="shared" si="134"/>
        <v>0.81632653061224492</v>
      </c>
      <c r="AJ113" s="52">
        <f>AG113-AH113</f>
        <v>9</v>
      </c>
      <c r="AK113" s="54">
        <f>AJ113/AG113</f>
        <v>0.18367346938775511</v>
      </c>
      <c r="AL113" s="55">
        <f>SUM(AL67,AL30)</f>
        <v>57</v>
      </c>
      <c r="AM113" s="60">
        <f>SUM(AM67,AM30)</f>
        <v>48</v>
      </c>
      <c r="AN113" s="53">
        <f t="shared" si="135"/>
        <v>0.84210526315789469</v>
      </c>
      <c r="AO113" s="52">
        <f>AL113-AM113</f>
        <v>9</v>
      </c>
      <c r="AP113" s="54">
        <f>AO113/AL113</f>
        <v>0.15789473684210525</v>
      </c>
      <c r="AQ113" s="55">
        <f>SUM(AQ67,AQ30)</f>
        <v>63</v>
      </c>
      <c r="AR113" s="60">
        <f>SUM(AR67,AR30)</f>
        <v>48</v>
      </c>
      <c r="AS113" s="53">
        <f t="shared" si="136"/>
        <v>0.76190476190476186</v>
      </c>
      <c r="AT113" s="52">
        <f>AQ113-AR113</f>
        <v>15</v>
      </c>
      <c r="AU113" s="54">
        <f t="shared" si="149"/>
        <v>0.23809523809523808</v>
      </c>
      <c r="AV113" s="55">
        <f>SUM(AV67,AV30)</f>
        <v>58</v>
      </c>
      <c r="AW113" s="60">
        <f>SUM(AW67,AW30)</f>
        <v>41</v>
      </c>
      <c r="AX113" s="53">
        <f t="shared" si="138"/>
        <v>0.7068965517241379</v>
      </c>
      <c r="AY113" s="52">
        <f>AV113-AW113</f>
        <v>17</v>
      </c>
      <c r="AZ113" s="54">
        <f t="shared" si="150"/>
        <v>0.29310344827586204</v>
      </c>
      <c r="BA113" s="55">
        <f>SUM(BA67,BA30)</f>
        <v>41</v>
      </c>
      <c r="BB113" s="60">
        <f>SUM(BB67,BB30)</f>
        <v>29</v>
      </c>
      <c r="BC113" s="53">
        <f t="shared" si="140"/>
        <v>0.70731707317073167</v>
      </c>
      <c r="BD113" s="52">
        <f t="shared" si="151"/>
        <v>12</v>
      </c>
      <c r="BE113" s="54">
        <f t="shared" si="152"/>
        <v>0.29268292682926828</v>
      </c>
      <c r="BF113" s="55">
        <f>SUM(BF67,BF30)</f>
        <v>56</v>
      </c>
      <c r="BG113" s="60">
        <f>SUM(BG67,BG30)</f>
        <v>42</v>
      </c>
      <c r="BH113" s="53">
        <f t="shared" si="142"/>
        <v>0.75</v>
      </c>
      <c r="BI113" s="52">
        <f>BF113-BG113</f>
        <v>14</v>
      </c>
      <c r="BJ113" s="54">
        <f>BI113/BF113</f>
        <v>0.25</v>
      </c>
      <c r="BK113" s="55">
        <f>SUM(BK67,BK30)</f>
        <v>57</v>
      </c>
      <c r="BL113" s="60">
        <f>SUM(BL67,BL30)</f>
        <v>45</v>
      </c>
      <c r="BM113" s="53">
        <f>BL113/BK113</f>
        <v>0.78947368421052633</v>
      </c>
      <c r="BN113" s="52">
        <f>BK113-BL113</f>
        <v>12</v>
      </c>
      <c r="BO113" s="54">
        <f>BN113/BK113</f>
        <v>0.21052631578947367</v>
      </c>
      <c r="BP113" s="55">
        <f>SUM(BP67,BP30)</f>
        <v>28</v>
      </c>
      <c r="BQ113" s="60">
        <f>SUM(BQ67,BQ30)</f>
        <v>24</v>
      </c>
      <c r="BR113" s="53">
        <f>BQ113/BP113</f>
        <v>0.8571428571428571</v>
      </c>
      <c r="BS113" s="52">
        <f>BP113-BQ113</f>
        <v>4</v>
      </c>
      <c r="BT113" s="54">
        <f>BS113/BP113</f>
        <v>0.14285714285714285</v>
      </c>
      <c r="BU113" s="55">
        <f>SUM(BU67,BU30)</f>
        <v>45</v>
      </c>
      <c r="BV113" s="60">
        <f>SUM(BV67,BV30)</f>
        <v>35</v>
      </c>
      <c r="BW113" s="53">
        <f>BV113/BU113</f>
        <v>0.77777777777777779</v>
      </c>
      <c r="BX113" s="52">
        <f>BU113-BV113</f>
        <v>10</v>
      </c>
      <c r="BY113" s="54">
        <f>BX113/BU113</f>
        <v>0.22222222222222221</v>
      </c>
      <c r="BZ113" s="81">
        <f t="shared" si="130"/>
        <v>508</v>
      </c>
      <c r="CA113" s="82">
        <f t="shared" si="130"/>
        <v>399</v>
      </c>
      <c r="CB113" s="70">
        <f t="shared" si="122"/>
        <v>0.78543307086614178</v>
      </c>
      <c r="CC113" s="82">
        <f t="shared" si="131"/>
        <v>109</v>
      </c>
      <c r="CD113" s="57">
        <f t="shared" si="123"/>
        <v>0.21456692913385828</v>
      </c>
    </row>
    <row r="114" spans="1:82" s="2" customFormat="1" x14ac:dyDescent="0.25">
      <c r="A114" s="27" t="s">
        <v>52</v>
      </c>
      <c r="B114" s="4" t="s">
        <v>53</v>
      </c>
      <c r="C114" s="27">
        <f t="shared" si="129"/>
        <v>1</v>
      </c>
      <c r="D114" s="4">
        <v>1</v>
      </c>
      <c r="E114" s="5">
        <f>D114/C114</f>
        <v>1</v>
      </c>
      <c r="F114" s="4"/>
      <c r="G114" s="28">
        <f>F114/C114</f>
        <v>0</v>
      </c>
      <c r="H114" s="29"/>
      <c r="I114" s="4"/>
      <c r="J114" s="5"/>
      <c r="K114" s="4"/>
      <c r="L114" s="28"/>
      <c r="M114" s="29">
        <f>N114+P114</f>
        <v>2</v>
      </c>
      <c r="N114" s="4">
        <v>1</v>
      </c>
      <c r="O114" s="5">
        <f>N114/M114</f>
        <v>0.5</v>
      </c>
      <c r="P114" s="4">
        <v>1</v>
      </c>
      <c r="Q114" s="28">
        <f>P114/M114</f>
        <v>0.5</v>
      </c>
      <c r="R114" s="27"/>
      <c r="S114" s="4"/>
      <c r="T114" s="5"/>
      <c r="U114" s="4"/>
      <c r="V114" s="28"/>
      <c r="W114" s="27"/>
      <c r="X114" s="4"/>
      <c r="Y114" s="5"/>
      <c r="Z114" s="4"/>
      <c r="AA114" s="28"/>
      <c r="AB114" s="27">
        <v>2</v>
      </c>
      <c r="AC114" s="4">
        <v>1</v>
      </c>
      <c r="AD114" s="5">
        <f t="shared" si="146"/>
        <v>0.5</v>
      </c>
      <c r="AE114" s="4">
        <v>1</v>
      </c>
      <c r="AF114" s="28">
        <f>AE114/AB114</f>
        <v>0.5</v>
      </c>
      <c r="AG114" s="27">
        <v>1</v>
      </c>
      <c r="AH114" s="4">
        <v>1</v>
      </c>
      <c r="AI114" s="5">
        <f t="shared" si="134"/>
        <v>1</v>
      </c>
      <c r="AJ114" s="4"/>
      <c r="AK114" s="28"/>
      <c r="AL114" s="27">
        <v>4</v>
      </c>
      <c r="AM114" s="4">
        <v>3</v>
      </c>
      <c r="AN114" s="5">
        <f t="shared" si="135"/>
        <v>0.75</v>
      </c>
      <c r="AO114" s="4">
        <f t="shared" si="147"/>
        <v>1</v>
      </c>
      <c r="AP114" s="28">
        <f t="shared" si="148"/>
        <v>0.25</v>
      </c>
      <c r="AQ114" s="27">
        <v>4</v>
      </c>
      <c r="AR114" s="4">
        <v>3</v>
      </c>
      <c r="AS114" s="5">
        <f t="shared" si="136"/>
        <v>0.75</v>
      </c>
      <c r="AT114" s="4">
        <f t="shared" si="137"/>
        <v>1</v>
      </c>
      <c r="AU114" s="28">
        <f t="shared" si="149"/>
        <v>0.25</v>
      </c>
      <c r="AV114" s="27">
        <v>2</v>
      </c>
      <c r="AW114" s="4">
        <v>2</v>
      </c>
      <c r="AX114" s="5">
        <f t="shared" si="138"/>
        <v>1</v>
      </c>
      <c r="AY114" s="4"/>
      <c r="AZ114" s="28"/>
      <c r="BA114" s="27">
        <f>SUM(BA31)</f>
        <v>1</v>
      </c>
      <c r="BB114" s="4">
        <f>SUM(BB31)</f>
        <v>1</v>
      </c>
      <c r="BC114" s="5">
        <f t="shared" si="140"/>
        <v>1</v>
      </c>
      <c r="BD114" s="4"/>
      <c r="BE114" s="28"/>
      <c r="BF114" s="27">
        <f>SUM(BF31)</f>
        <v>4</v>
      </c>
      <c r="BG114" s="4">
        <f>SUM(BG31)</f>
        <v>4</v>
      </c>
      <c r="BH114" s="5">
        <f t="shared" si="142"/>
        <v>1</v>
      </c>
      <c r="BI114" s="4"/>
      <c r="BJ114" s="28"/>
      <c r="BK114" s="27"/>
      <c r="BL114" s="4">
        <f>SUM(BL31)</f>
        <v>0</v>
      </c>
      <c r="BM114" s="5"/>
      <c r="BN114" s="4"/>
      <c r="BO114" s="28"/>
      <c r="BP114" s="27">
        <f>BP31</f>
        <v>2</v>
      </c>
      <c r="BQ114" s="4">
        <f>BQ31</f>
        <v>1</v>
      </c>
      <c r="BR114" s="5">
        <f>BQ114/BP114</f>
        <v>0.5</v>
      </c>
      <c r="BS114" s="4">
        <f>BP114-BQ114</f>
        <v>1</v>
      </c>
      <c r="BT114" s="28">
        <f>BS114/BP114</f>
        <v>0.5</v>
      </c>
      <c r="BU114" s="27">
        <f>BU31</f>
        <v>1</v>
      </c>
      <c r="BV114" s="4">
        <f>BV31</f>
        <v>1</v>
      </c>
      <c r="BW114" s="5">
        <f>BV114/BU114</f>
        <v>1</v>
      </c>
      <c r="BX114" s="4">
        <f>BU114-BV114</f>
        <v>0</v>
      </c>
      <c r="BY114" s="28">
        <f>BX114/BU114</f>
        <v>0</v>
      </c>
      <c r="BZ114" s="81">
        <f t="shared" si="130"/>
        <v>21</v>
      </c>
      <c r="CA114" s="82">
        <f t="shared" si="130"/>
        <v>17</v>
      </c>
      <c r="CB114" s="70">
        <f t="shared" si="122"/>
        <v>0.80952380952380953</v>
      </c>
      <c r="CC114" s="82">
        <f t="shared" si="131"/>
        <v>4</v>
      </c>
      <c r="CD114" s="57">
        <f t="shared" si="123"/>
        <v>0.19047619047619047</v>
      </c>
    </row>
    <row r="115" spans="1:82" s="61" customFormat="1" x14ac:dyDescent="0.25">
      <c r="A115" s="51" t="s">
        <v>54</v>
      </c>
      <c r="B115" s="52" t="s">
        <v>55</v>
      </c>
      <c r="C115" s="51">
        <f t="shared" si="129"/>
        <v>13</v>
      </c>
      <c r="D115" s="52">
        <v>12</v>
      </c>
      <c r="E115" s="53">
        <f>D115/C115</f>
        <v>0.92307692307692313</v>
      </c>
      <c r="F115" s="52">
        <v>1</v>
      </c>
      <c r="G115" s="54">
        <f>F115/C115</f>
        <v>7.6923076923076927E-2</v>
      </c>
      <c r="H115" s="55">
        <f>I115+K115</f>
        <v>19</v>
      </c>
      <c r="I115" s="52">
        <v>17</v>
      </c>
      <c r="J115" s="53">
        <f>I115/H115</f>
        <v>0.89473684210526316</v>
      </c>
      <c r="K115" s="52">
        <v>2</v>
      </c>
      <c r="L115" s="54">
        <f>K115/H115</f>
        <v>0.10526315789473684</v>
      </c>
      <c r="M115" s="55">
        <f>SUM(M68,M32)</f>
        <v>22</v>
      </c>
      <c r="N115" s="60">
        <f>SUM(N68,N32)</f>
        <v>19</v>
      </c>
      <c r="O115" s="53">
        <f>N115/M115</f>
        <v>0.86363636363636365</v>
      </c>
      <c r="P115" s="52">
        <v>3</v>
      </c>
      <c r="Q115" s="54">
        <f>P115/M115</f>
        <v>0.13636363636363635</v>
      </c>
      <c r="R115" s="55">
        <f>SUM(R68,R32)</f>
        <v>20</v>
      </c>
      <c r="S115" s="60">
        <f>SUM(S68,S32)</f>
        <v>15</v>
      </c>
      <c r="T115" s="53">
        <f>S115/R115</f>
        <v>0.75</v>
      </c>
      <c r="U115" s="52">
        <f>R115-S115</f>
        <v>5</v>
      </c>
      <c r="V115" s="54">
        <f>U115/R115</f>
        <v>0.25</v>
      </c>
      <c r="W115" s="55">
        <f>SUM(W68,W32)</f>
        <v>21</v>
      </c>
      <c r="X115" s="60">
        <f>SUM(X68,X32)</f>
        <v>15</v>
      </c>
      <c r="Y115" s="53">
        <f>X115/W115</f>
        <v>0.7142857142857143</v>
      </c>
      <c r="Z115" s="52">
        <f>W115-X115</f>
        <v>6</v>
      </c>
      <c r="AA115" s="54">
        <f>Z115/W115</f>
        <v>0.2857142857142857</v>
      </c>
      <c r="AB115" s="55">
        <f>SUM(AB68,AB32)</f>
        <v>31</v>
      </c>
      <c r="AC115" s="60">
        <f>SUM(AC68,AC32)</f>
        <v>26</v>
      </c>
      <c r="AD115" s="53">
        <f t="shared" si="146"/>
        <v>0.83870967741935487</v>
      </c>
      <c r="AE115" s="52">
        <f>AB115-AC115</f>
        <v>5</v>
      </c>
      <c r="AF115" s="54">
        <f>AE115/AB115</f>
        <v>0.16129032258064516</v>
      </c>
      <c r="AG115" s="55">
        <f>SUM(AG68,AG32)</f>
        <v>28</v>
      </c>
      <c r="AH115" s="60">
        <f>SUM(AH68,AH32)</f>
        <v>23</v>
      </c>
      <c r="AI115" s="53">
        <f t="shared" si="134"/>
        <v>0.8214285714285714</v>
      </c>
      <c r="AJ115" s="52">
        <f>AG115-AH115</f>
        <v>5</v>
      </c>
      <c r="AK115" s="54">
        <f>AJ115/AG115</f>
        <v>0.17857142857142858</v>
      </c>
      <c r="AL115" s="55">
        <f>SUM(AL68,AL32)</f>
        <v>39</v>
      </c>
      <c r="AM115" s="60">
        <f>SUM(AM68,AM32)</f>
        <v>28</v>
      </c>
      <c r="AN115" s="53">
        <f t="shared" si="135"/>
        <v>0.71794871794871795</v>
      </c>
      <c r="AO115" s="52">
        <f>AL115-AM115</f>
        <v>11</v>
      </c>
      <c r="AP115" s="54">
        <f>AO115/AL115</f>
        <v>0.28205128205128205</v>
      </c>
      <c r="AQ115" s="55">
        <f>SUM(AQ68,AQ32)</f>
        <v>28</v>
      </c>
      <c r="AR115" s="60">
        <f>SUM(AR68,AR32)</f>
        <v>18</v>
      </c>
      <c r="AS115" s="53">
        <f t="shared" si="136"/>
        <v>0.6428571428571429</v>
      </c>
      <c r="AT115" s="52">
        <f>AQ115-AR115</f>
        <v>10</v>
      </c>
      <c r="AU115" s="54">
        <f t="shared" si="149"/>
        <v>0.35714285714285715</v>
      </c>
      <c r="AV115" s="55">
        <f>SUM(AV68,AV32)</f>
        <v>36</v>
      </c>
      <c r="AW115" s="60">
        <f>SUM(AW68,AW32)</f>
        <v>27</v>
      </c>
      <c r="AX115" s="53">
        <f t="shared" si="138"/>
        <v>0.75</v>
      </c>
      <c r="AY115" s="52">
        <f>AV115-AW115</f>
        <v>9</v>
      </c>
      <c r="AZ115" s="54">
        <f t="shared" si="150"/>
        <v>0.25</v>
      </c>
      <c r="BA115" s="55">
        <f>SUM(BA68,BA32)</f>
        <v>30</v>
      </c>
      <c r="BB115" s="60">
        <f>SUM(BB68,BB32)</f>
        <v>23</v>
      </c>
      <c r="BC115" s="53">
        <f t="shared" si="140"/>
        <v>0.76666666666666672</v>
      </c>
      <c r="BD115" s="52">
        <f t="shared" si="151"/>
        <v>7</v>
      </c>
      <c r="BE115" s="54">
        <f t="shared" si="152"/>
        <v>0.23333333333333334</v>
      </c>
      <c r="BF115" s="55">
        <f>SUM(BF68,BF32)</f>
        <v>17</v>
      </c>
      <c r="BG115" s="60">
        <f>SUM(BG68,BG32)</f>
        <v>14</v>
      </c>
      <c r="BH115" s="53">
        <f t="shared" si="142"/>
        <v>0.82352941176470584</v>
      </c>
      <c r="BI115" s="52">
        <f>BF115-BG115</f>
        <v>3</v>
      </c>
      <c r="BJ115" s="54">
        <f>BI115/BF115</f>
        <v>0.17647058823529413</v>
      </c>
      <c r="BK115" s="55">
        <f>SUM(BK68,BK32)</f>
        <v>14</v>
      </c>
      <c r="BL115" s="60">
        <f>SUM(BL68,BL32)</f>
        <v>11</v>
      </c>
      <c r="BM115" s="53">
        <f>BL115/BK115</f>
        <v>0.7857142857142857</v>
      </c>
      <c r="BN115" s="52">
        <f>BK115-BL115</f>
        <v>3</v>
      </c>
      <c r="BO115" s="54">
        <f>BN115/BK115</f>
        <v>0.21428571428571427</v>
      </c>
      <c r="BP115" s="55">
        <f>SUM(BP68,BP32)</f>
        <v>23</v>
      </c>
      <c r="BQ115" s="60">
        <f>SUM(BQ68,BQ32)</f>
        <v>14</v>
      </c>
      <c r="BR115" s="53">
        <f>BQ115/BP115</f>
        <v>0.60869565217391308</v>
      </c>
      <c r="BS115" s="52">
        <f>BP115-BQ115</f>
        <v>9</v>
      </c>
      <c r="BT115" s="54">
        <f>BS115/BP115</f>
        <v>0.39130434782608697</v>
      </c>
      <c r="BU115" s="55">
        <f>SUM(BU68,BU32)</f>
        <v>19</v>
      </c>
      <c r="BV115" s="60">
        <f>SUM(BV68,BV32)</f>
        <v>17</v>
      </c>
      <c r="BW115" s="53">
        <f>BV115/BU115</f>
        <v>0.89473684210526316</v>
      </c>
      <c r="BX115" s="52">
        <f>BU115-BV115</f>
        <v>2</v>
      </c>
      <c r="BY115" s="54">
        <f>BX115/BU115</f>
        <v>0.10526315789473684</v>
      </c>
      <c r="BZ115" s="81">
        <f t="shared" si="130"/>
        <v>265</v>
      </c>
      <c r="CA115" s="82">
        <f t="shared" si="130"/>
        <v>201</v>
      </c>
      <c r="CB115" s="70">
        <f t="shared" si="122"/>
        <v>0.7584905660377359</v>
      </c>
      <c r="CC115" s="82">
        <f t="shared" si="131"/>
        <v>64</v>
      </c>
      <c r="CD115" s="57">
        <f t="shared" si="123"/>
        <v>0.24150943396226415</v>
      </c>
    </row>
    <row r="116" spans="1:82" s="2" customFormat="1" x14ac:dyDescent="0.25">
      <c r="A116" s="27" t="s">
        <v>116</v>
      </c>
      <c r="B116" s="4" t="s">
        <v>117</v>
      </c>
      <c r="C116" s="27"/>
      <c r="D116" s="4"/>
      <c r="E116" s="5"/>
      <c r="F116" s="4"/>
      <c r="G116" s="28"/>
      <c r="H116" s="29"/>
      <c r="I116" s="4"/>
      <c r="J116" s="5"/>
      <c r="K116" s="4"/>
      <c r="L116" s="28"/>
      <c r="M116" s="29"/>
      <c r="N116" s="46"/>
      <c r="O116" s="5"/>
      <c r="P116" s="4"/>
      <c r="Q116" s="28"/>
      <c r="R116" s="29"/>
      <c r="S116" s="46"/>
      <c r="T116" s="5"/>
      <c r="U116" s="4"/>
      <c r="V116" s="28"/>
      <c r="W116" s="29"/>
      <c r="X116" s="46"/>
      <c r="Y116" s="5"/>
      <c r="Z116" s="4"/>
      <c r="AA116" s="28"/>
      <c r="AB116" s="29"/>
      <c r="AC116" s="46"/>
      <c r="AD116" s="5"/>
      <c r="AE116" s="4"/>
      <c r="AF116" s="28"/>
      <c r="AG116" s="29"/>
      <c r="AH116" s="46"/>
      <c r="AI116" s="5"/>
      <c r="AJ116" s="4"/>
      <c r="AK116" s="28"/>
      <c r="AL116" s="29"/>
      <c r="AM116" s="46"/>
      <c r="AN116" s="5"/>
      <c r="AO116" s="4"/>
      <c r="AP116" s="28"/>
      <c r="AQ116" s="29"/>
      <c r="AR116" s="46"/>
      <c r="AS116" s="5"/>
      <c r="AT116" s="4"/>
      <c r="AU116" s="28"/>
      <c r="AV116" s="29"/>
      <c r="AW116" s="46"/>
      <c r="AX116" s="5"/>
      <c r="AY116" s="4"/>
      <c r="AZ116" s="28"/>
      <c r="BA116" s="29"/>
      <c r="BB116" s="46"/>
      <c r="BC116" s="5"/>
      <c r="BD116" s="4"/>
      <c r="BE116" s="28"/>
      <c r="BF116" s="29"/>
      <c r="BG116" s="46"/>
      <c r="BH116" s="5"/>
      <c r="BI116" s="4"/>
      <c r="BJ116" s="28"/>
      <c r="BK116" s="29"/>
      <c r="BL116" s="46"/>
      <c r="BM116" s="5"/>
      <c r="BN116" s="4"/>
      <c r="BO116" s="28"/>
      <c r="BP116" s="29"/>
      <c r="BQ116" s="46"/>
      <c r="BR116" s="5"/>
      <c r="BS116" s="4"/>
      <c r="BT116" s="28"/>
      <c r="BU116" s="29">
        <f>BU33</f>
        <v>1</v>
      </c>
      <c r="BV116" s="46">
        <f>BV33</f>
        <v>1</v>
      </c>
      <c r="BW116" s="5">
        <f>BV116/BU116</f>
        <v>1</v>
      </c>
      <c r="BX116" s="4">
        <f>BU116-BV116</f>
        <v>0</v>
      </c>
      <c r="BY116" s="28">
        <f>BX116/BU116</f>
        <v>0</v>
      </c>
      <c r="BZ116" s="81">
        <f t="shared" si="130"/>
        <v>1</v>
      </c>
      <c r="CA116" s="82">
        <f t="shared" si="130"/>
        <v>1</v>
      </c>
      <c r="CB116" s="70"/>
      <c r="CC116" s="82">
        <f t="shared" si="131"/>
        <v>0</v>
      </c>
      <c r="CD116" s="57"/>
    </row>
    <row r="117" spans="1:82" s="61" customFormat="1" x14ac:dyDescent="0.25">
      <c r="A117" s="51" t="s">
        <v>56</v>
      </c>
      <c r="B117" s="52" t="s">
        <v>57</v>
      </c>
      <c r="C117" s="51">
        <f t="shared" si="129"/>
        <v>2</v>
      </c>
      <c r="D117" s="52">
        <v>2</v>
      </c>
      <c r="E117" s="53">
        <f>D117/C117</f>
        <v>1</v>
      </c>
      <c r="F117" s="52"/>
      <c r="G117" s="54">
        <f>F117/C117</f>
        <v>0</v>
      </c>
      <c r="H117" s="55">
        <f>I117+K117</f>
        <v>4</v>
      </c>
      <c r="I117" s="52">
        <v>4</v>
      </c>
      <c r="J117" s="53">
        <f>I117/H117</f>
        <v>1</v>
      </c>
      <c r="K117" s="52"/>
      <c r="L117" s="54">
        <f>K117/H117</f>
        <v>0</v>
      </c>
      <c r="M117" s="55">
        <v>1</v>
      </c>
      <c r="N117" s="52"/>
      <c r="O117" s="53">
        <f>N117/M117</f>
        <v>0</v>
      </c>
      <c r="P117" s="52">
        <v>1</v>
      </c>
      <c r="Q117" s="54">
        <f>P117/M117</f>
        <v>1</v>
      </c>
      <c r="R117" s="51">
        <f>S117+U117</f>
        <v>2</v>
      </c>
      <c r="S117" s="52">
        <v>2</v>
      </c>
      <c r="T117" s="53">
        <f>S117/R117</f>
        <v>1</v>
      </c>
      <c r="U117" s="52"/>
      <c r="V117" s="54"/>
      <c r="W117" s="51">
        <f t="shared" ref="W117:W128" si="161">X117+Z117</f>
        <v>3</v>
      </c>
      <c r="X117" s="52">
        <v>3</v>
      </c>
      <c r="Y117" s="53">
        <f>X117/W117</f>
        <v>1</v>
      </c>
      <c r="Z117" s="52"/>
      <c r="AA117" s="54"/>
      <c r="AB117" s="51">
        <v>5</v>
      </c>
      <c r="AC117" s="52">
        <v>5</v>
      </c>
      <c r="AD117" s="53">
        <f t="shared" si="146"/>
        <v>1</v>
      </c>
      <c r="AE117" s="52"/>
      <c r="AF117" s="54"/>
      <c r="AG117" s="51">
        <v>1</v>
      </c>
      <c r="AH117" s="52"/>
      <c r="AI117" s="53">
        <f t="shared" si="134"/>
        <v>0</v>
      </c>
      <c r="AJ117" s="52">
        <v>1</v>
      </c>
      <c r="AK117" s="54">
        <f>AJ117/AG117</f>
        <v>1</v>
      </c>
      <c r="AL117" s="51">
        <v>3</v>
      </c>
      <c r="AM117" s="52">
        <v>3</v>
      </c>
      <c r="AN117" s="53">
        <f t="shared" si="135"/>
        <v>1</v>
      </c>
      <c r="AO117" s="52"/>
      <c r="AP117" s="54"/>
      <c r="AQ117" s="51">
        <v>4</v>
      </c>
      <c r="AR117" s="52">
        <v>3</v>
      </c>
      <c r="AS117" s="53">
        <f t="shared" si="136"/>
        <v>0.75</v>
      </c>
      <c r="AT117" s="52">
        <f t="shared" si="137"/>
        <v>1</v>
      </c>
      <c r="AU117" s="54">
        <f t="shared" si="149"/>
        <v>0.25</v>
      </c>
      <c r="AV117" s="51">
        <v>3</v>
      </c>
      <c r="AW117" s="52">
        <v>3</v>
      </c>
      <c r="AX117" s="53">
        <f t="shared" si="138"/>
        <v>1</v>
      </c>
      <c r="AY117" s="52"/>
      <c r="AZ117" s="54"/>
      <c r="BA117" s="51"/>
      <c r="BB117" s="52"/>
      <c r="BC117" s="53"/>
      <c r="BD117" s="52"/>
      <c r="BE117" s="54"/>
      <c r="BF117" s="51"/>
      <c r="BG117" s="52"/>
      <c r="BH117" s="53"/>
      <c r="BI117" s="52"/>
      <c r="BJ117" s="54"/>
      <c r="BK117" s="51">
        <f>(BK34)</f>
        <v>1</v>
      </c>
      <c r="BL117" s="52">
        <f>(BL34)</f>
        <v>1</v>
      </c>
      <c r="BM117" s="53">
        <f>BL117/BK117</f>
        <v>1</v>
      </c>
      <c r="BN117" s="52">
        <f>BK117-BL117</f>
        <v>0</v>
      </c>
      <c r="BO117" s="54">
        <f>BN117/BK117</f>
        <v>0</v>
      </c>
      <c r="BP117" s="51">
        <f>(BP34)</f>
        <v>1</v>
      </c>
      <c r="BQ117" s="52">
        <f>(BQ34)</f>
        <v>1</v>
      </c>
      <c r="BR117" s="53">
        <f>BQ117/BP117</f>
        <v>1</v>
      </c>
      <c r="BS117" s="52">
        <f>BP117-BQ117</f>
        <v>0</v>
      </c>
      <c r="BT117" s="54">
        <f>BS117/BP117</f>
        <v>0</v>
      </c>
      <c r="BU117" s="51"/>
      <c r="BV117" s="52"/>
      <c r="BW117" s="53"/>
      <c r="BX117" s="52"/>
      <c r="BY117" s="54"/>
      <c r="BZ117" s="81">
        <f t="shared" si="130"/>
        <v>18</v>
      </c>
      <c r="CA117" s="82">
        <f t="shared" si="130"/>
        <v>16</v>
      </c>
      <c r="CB117" s="70">
        <f t="shared" si="122"/>
        <v>0.88888888888888884</v>
      </c>
      <c r="CC117" s="82">
        <f t="shared" si="131"/>
        <v>2</v>
      </c>
      <c r="CD117" s="57">
        <f t="shared" si="123"/>
        <v>0.1111111111111111</v>
      </c>
    </row>
    <row r="118" spans="1:82" s="2" customFormat="1" hidden="1" x14ac:dyDescent="0.25">
      <c r="A118" s="27" t="s">
        <v>58</v>
      </c>
      <c r="B118" s="4" t="s">
        <v>59</v>
      </c>
      <c r="C118" s="27"/>
      <c r="D118" s="4"/>
      <c r="E118" s="5"/>
      <c r="F118" s="4"/>
      <c r="G118" s="28"/>
      <c r="H118" s="29"/>
      <c r="I118" s="4"/>
      <c r="J118" s="5"/>
      <c r="K118" s="4"/>
      <c r="L118" s="28"/>
      <c r="M118" s="29"/>
      <c r="N118" s="4"/>
      <c r="O118" s="5"/>
      <c r="P118" s="4"/>
      <c r="Q118" s="28"/>
      <c r="R118" s="27"/>
      <c r="S118" s="4"/>
      <c r="T118" s="5"/>
      <c r="U118" s="4"/>
      <c r="V118" s="28"/>
      <c r="W118" s="27">
        <f t="shared" si="161"/>
        <v>3</v>
      </c>
      <c r="X118" s="4">
        <v>2</v>
      </c>
      <c r="Y118" s="5">
        <f>X118/W118</f>
        <v>0.66666666666666663</v>
      </c>
      <c r="Z118" s="4">
        <v>1</v>
      </c>
      <c r="AA118" s="28">
        <f t="shared" ref="AA118:AA128" si="162">Z118/W118</f>
        <v>0.33333333333333331</v>
      </c>
      <c r="AB118" s="27"/>
      <c r="AC118" s="4"/>
      <c r="AD118" s="5"/>
      <c r="AE118" s="4"/>
      <c r="AF118" s="28"/>
      <c r="AG118" s="27"/>
      <c r="AH118" s="4"/>
      <c r="AI118" s="5"/>
      <c r="AJ118" s="4"/>
      <c r="AK118" s="28"/>
      <c r="AL118" s="27"/>
      <c r="AM118" s="4"/>
      <c r="AN118" s="5"/>
      <c r="AO118" s="4"/>
      <c r="AP118" s="28"/>
      <c r="AQ118" s="27"/>
      <c r="AR118" s="4"/>
      <c r="AS118" s="5"/>
      <c r="AT118" s="4"/>
      <c r="AU118" s="28"/>
      <c r="AV118" s="27"/>
      <c r="AW118" s="4"/>
      <c r="AX118" s="5"/>
      <c r="AY118" s="4"/>
      <c r="AZ118" s="28"/>
      <c r="BA118" s="27"/>
      <c r="BB118" s="4"/>
      <c r="BC118" s="5"/>
      <c r="BD118" s="4"/>
      <c r="BE118" s="28"/>
      <c r="BF118" s="27"/>
      <c r="BG118" s="4"/>
      <c r="BH118" s="5"/>
      <c r="BI118" s="4"/>
      <c r="BJ118" s="28"/>
      <c r="BK118" s="27"/>
      <c r="BL118" s="4"/>
      <c r="BM118" s="5"/>
      <c r="BN118" s="4"/>
      <c r="BO118" s="28"/>
      <c r="BP118" s="27"/>
      <c r="BQ118" s="4"/>
      <c r="BR118" s="5"/>
      <c r="BS118" s="4"/>
      <c r="BT118" s="28"/>
      <c r="BU118" s="27"/>
      <c r="BV118" s="4"/>
      <c r="BW118" s="5"/>
      <c r="BX118" s="4"/>
      <c r="BY118" s="28"/>
      <c r="BZ118" s="81">
        <f t="shared" si="130"/>
        <v>0</v>
      </c>
      <c r="CA118" s="82">
        <f t="shared" si="130"/>
        <v>0</v>
      </c>
      <c r="CB118" s="70" t="e">
        <f t="shared" si="122"/>
        <v>#DIV/0!</v>
      </c>
      <c r="CC118" s="82">
        <f t="shared" si="131"/>
        <v>0</v>
      </c>
      <c r="CD118" s="57" t="e">
        <f t="shared" si="123"/>
        <v>#DIV/0!</v>
      </c>
    </row>
    <row r="119" spans="1:82" s="2" customFormat="1" ht="15" hidden="1" customHeight="1" x14ac:dyDescent="0.25">
      <c r="A119" s="27" t="s">
        <v>89</v>
      </c>
      <c r="B119" s="4" t="s">
        <v>90</v>
      </c>
      <c r="C119" s="27"/>
      <c r="D119" s="4"/>
      <c r="E119" s="5"/>
      <c r="F119" s="4"/>
      <c r="G119" s="28"/>
      <c r="H119" s="29"/>
      <c r="I119" s="4"/>
      <c r="J119" s="5"/>
      <c r="K119" s="4"/>
      <c r="L119" s="28"/>
      <c r="M119" s="29"/>
      <c r="N119" s="4"/>
      <c r="O119" s="5"/>
      <c r="P119" s="4"/>
      <c r="Q119" s="28"/>
      <c r="R119" s="27"/>
      <c r="S119" s="4"/>
      <c r="T119" s="5"/>
      <c r="U119" s="4"/>
      <c r="V119" s="28"/>
      <c r="W119" s="27"/>
      <c r="X119" s="4"/>
      <c r="Y119" s="5"/>
      <c r="Z119" s="4"/>
      <c r="AA119" s="28"/>
      <c r="AB119" s="27"/>
      <c r="AC119" s="4"/>
      <c r="AD119" s="5"/>
      <c r="AE119" s="4"/>
      <c r="AF119" s="28"/>
      <c r="AG119" s="27"/>
      <c r="AH119" s="4"/>
      <c r="AI119" s="5"/>
      <c r="AJ119" s="4"/>
      <c r="AK119" s="28"/>
      <c r="AL119" s="27"/>
      <c r="AM119" s="4"/>
      <c r="AN119" s="5"/>
      <c r="AO119" s="4"/>
      <c r="AP119" s="28"/>
      <c r="AQ119" s="27"/>
      <c r="AR119" s="4"/>
      <c r="AS119" s="5"/>
      <c r="AT119" s="4"/>
      <c r="AU119" s="28"/>
      <c r="AV119" s="27"/>
      <c r="AW119" s="4"/>
      <c r="AX119" s="5"/>
      <c r="AY119" s="4"/>
      <c r="AZ119" s="28"/>
      <c r="BA119" s="27"/>
      <c r="BB119" s="4"/>
      <c r="BC119" s="5"/>
      <c r="BD119" s="4"/>
      <c r="BE119" s="28"/>
      <c r="BF119" s="27"/>
      <c r="BG119" s="4"/>
      <c r="BH119" s="5"/>
      <c r="BI119" s="4"/>
      <c r="BJ119" s="28"/>
      <c r="BK119" s="27"/>
      <c r="BL119" s="4"/>
      <c r="BM119" s="5"/>
      <c r="BN119" s="4"/>
      <c r="BO119" s="28"/>
      <c r="BP119" s="27"/>
      <c r="BQ119" s="4"/>
      <c r="BR119" s="5"/>
      <c r="BS119" s="4"/>
      <c r="BT119" s="28"/>
      <c r="BU119" s="27"/>
      <c r="BV119" s="4"/>
      <c r="BW119" s="5"/>
      <c r="BX119" s="4"/>
      <c r="BY119" s="28"/>
      <c r="BZ119" s="81">
        <f t="shared" si="130"/>
        <v>0</v>
      </c>
      <c r="CA119" s="82">
        <f t="shared" si="130"/>
        <v>0</v>
      </c>
      <c r="CB119" s="70" t="e">
        <f t="shared" ref="CB119:CB120" si="163">CA119/BZ119</f>
        <v>#DIV/0!</v>
      </c>
      <c r="CC119" s="82">
        <f t="shared" si="131"/>
        <v>0</v>
      </c>
      <c r="CD119" s="57" t="e">
        <f t="shared" ref="CD119:CD120" si="164">CC119/BZ119</f>
        <v>#DIV/0!</v>
      </c>
    </row>
    <row r="120" spans="1:82" s="2" customFormat="1" x14ac:dyDescent="0.25">
      <c r="A120" s="27" t="s">
        <v>108</v>
      </c>
      <c r="B120" s="4" t="s">
        <v>109</v>
      </c>
      <c r="C120" s="27"/>
      <c r="D120" s="4"/>
      <c r="E120" s="5"/>
      <c r="F120" s="4"/>
      <c r="G120" s="28"/>
      <c r="H120" s="29"/>
      <c r="I120" s="4"/>
      <c r="J120" s="5"/>
      <c r="K120" s="4"/>
      <c r="L120" s="28"/>
      <c r="M120" s="29"/>
      <c r="N120" s="4"/>
      <c r="O120" s="5"/>
      <c r="P120" s="4"/>
      <c r="Q120" s="28"/>
      <c r="R120" s="27"/>
      <c r="S120" s="4"/>
      <c r="T120" s="5"/>
      <c r="U120" s="4"/>
      <c r="V120" s="28"/>
      <c r="W120" s="27"/>
      <c r="X120" s="4"/>
      <c r="Y120" s="5"/>
      <c r="Z120" s="4"/>
      <c r="AA120" s="28"/>
      <c r="AB120" s="27"/>
      <c r="AC120" s="4"/>
      <c r="AD120" s="5"/>
      <c r="AE120" s="4"/>
      <c r="AF120" s="28"/>
      <c r="AG120" s="27"/>
      <c r="AH120" s="4"/>
      <c r="AI120" s="5"/>
      <c r="AJ120" s="4"/>
      <c r="AK120" s="28"/>
      <c r="AL120" s="27"/>
      <c r="AM120" s="4"/>
      <c r="AN120" s="5"/>
      <c r="AO120" s="4"/>
      <c r="AP120" s="28"/>
      <c r="AQ120" s="27"/>
      <c r="AR120" s="4"/>
      <c r="AS120" s="5"/>
      <c r="AT120" s="4"/>
      <c r="AU120" s="28"/>
      <c r="AV120" s="27"/>
      <c r="AW120" s="4"/>
      <c r="AX120" s="5"/>
      <c r="AY120" s="4"/>
      <c r="AZ120" s="28"/>
      <c r="BA120" s="27"/>
      <c r="BB120" s="4"/>
      <c r="BC120" s="5"/>
      <c r="BD120" s="4"/>
      <c r="BE120" s="28"/>
      <c r="BF120" s="27"/>
      <c r="BG120" s="4"/>
      <c r="BH120" s="5"/>
      <c r="BI120" s="4"/>
      <c r="BJ120" s="28"/>
      <c r="BK120" s="27"/>
      <c r="BL120" s="4"/>
      <c r="BM120" s="5"/>
      <c r="BN120" s="4"/>
      <c r="BO120" s="28"/>
      <c r="BP120" s="27">
        <f>BP36</f>
        <v>1</v>
      </c>
      <c r="BQ120" s="4">
        <f>BQ36</f>
        <v>1</v>
      </c>
      <c r="BR120" s="5">
        <f t="shared" ref="BR120:BR128" si="165">BQ120/BP120</f>
        <v>1</v>
      </c>
      <c r="BS120" s="4">
        <f t="shared" ref="BS120:BS128" si="166">BP120-BQ120</f>
        <v>0</v>
      </c>
      <c r="BT120" s="28">
        <f t="shared" ref="BT120:BT128" si="167">BS120/BP120</f>
        <v>0</v>
      </c>
      <c r="BU120" s="27"/>
      <c r="BV120" s="4"/>
      <c r="BW120" s="5"/>
      <c r="BX120" s="4"/>
      <c r="BY120" s="28"/>
      <c r="BZ120" s="81">
        <f t="shared" si="130"/>
        <v>1</v>
      </c>
      <c r="CA120" s="82">
        <f t="shared" si="130"/>
        <v>1</v>
      </c>
      <c r="CB120" s="70">
        <f t="shared" si="163"/>
        <v>1</v>
      </c>
      <c r="CC120" s="82">
        <f t="shared" si="131"/>
        <v>0</v>
      </c>
      <c r="CD120" s="57">
        <f t="shared" si="164"/>
        <v>0</v>
      </c>
    </row>
    <row r="121" spans="1:82" s="61" customFormat="1" x14ac:dyDescent="0.25">
      <c r="A121" s="51" t="s">
        <v>60</v>
      </c>
      <c r="B121" s="52" t="s">
        <v>61</v>
      </c>
      <c r="C121" s="51">
        <f>D121+F121</f>
        <v>10</v>
      </c>
      <c r="D121" s="52">
        <v>9</v>
      </c>
      <c r="E121" s="53">
        <f>D121/C121</f>
        <v>0.9</v>
      </c>
      <c r="F121" s="52">
        <v>1</v>
      </c>
      <c r="G121" s="54">
        <f>F121/C121</f>
        <v>0.1</v>
      </c>
      <c r="H121" s="55">
        <f>I121+K121</f>
        <v>5</v>
      </c>
      <c r="I121" s="52">
        <v>4</v>
      </c>
      <c r="J121" s="53">
        <f>I121/H121</f>
        <v>0.8</v>
      </c>
      <c r="K121" s="52">
        <v>1</v>
      </c>
      <c r="L121" s="54">
        <f>K121/H121</f>
        <v>0.2</v>
      </c>
      <c r="M121" s="55">
        <f>SUM(M70,M37)</f>
        <v>6</v>
      </c>
      <c r="N121" s="60">
        <f>SUM(N70,N37)</f>
        <v>5</v>
      </c>
      <c r="O121" s="53">
        <f>N121/M121</f>
        <v>0.83333333333333337</v>
      </c>
      <c r="P121" s="52">
        <f>M121-N121</f>
        <v>1</v>
      </c>
      <c r="Q121" s="54">
        <f>P121/M121</f>
        <v>0.16666666666666666</v>
      </c>
      <c r="R121" s="55">
        <f>SUM(R70,R37)</f>
        <v>15</v>
      </c>
      <c r="S121" s="60">
        <f>SUM(S70,S37)</f>
        <v>13</v>
      </c>
      <c r="T121" s="53">
        <f>S121/R121</f>
        <v>0.8666666666666667</v>
      </c>
      <c r="U121" s="52">
        <f>R121-S121</f>
        <v>2</v>
      </c>
      <c r="V121" s="54">
        <f>U121/R121</f>
        <v>0.13333333333333333</v>
      </c>
      <c r="W121" s="55">
        <f>SUM(W70,W37)</f>
        <v>8</v>
      </c>
      <c r="X121" s="60">
        <f>SUM(X70,X37)</f>
        <v>7</v>
      </c>
      <c r="Y121" s="53">
        <f>X121/W121</f>
        <v>0.875</v>
      </c>
      <c r="Z121" s="52">
        <f>W121-X121</f>
        <v>1</v>
      </c>
      <c r="AA121" s="54">
        <f t="shared" si="162"/>
        <v>0.125</v>
      </c>
      <c r="AB121" s="55">
        <f>SUM(AB70,AB37)</f>
        <v>16</v>
      </c>
      <c r="AC121" s="60">
        <f>SUM(AC70,AC37)</f>
        <v>12</v>
      </c>
      <c r="AD121" s="53">
        <f t="shared" ref="AD121:AD129" si="168">AC121/AB121</f>
        <v>0.75</v>
      </c>
      <c r="AE121" s="52">
        <f>AB121-AC121</f>
        <v>4</v>
      </c>
      <c r="AF121" s="54">
        <f>AE121/AB121</f>
        <v>0.25</v>
      </c>
      <c r="AG121" s="55">
        <f>SUM(AG70,AG37)</f>
        <v>17</v>
      </c>
      <c r="AH121" s="60">
        <f>SUM(AH70,AH37)</f>
        <v>12</v>
      </c>
      <c r="AI121" s="53">
        <f t="shared" ref="AI121:AI138" si="169">AH121/AG121</f>
        <v>0.70588235294117652</v>
      </c>
      <c r="AJ121" s="52">
        <f>AG121-AH121</f>
        <v>5</v>
      </c>
      <c r="AK121" s="54">
        <f t="shared" ref="AK121:AK138" si="170">AJ121/AG121</f>
        <v>0.29411764705882354</v>
      </c>
      <c r="AL121" s="55">
        <f>SUM(AL70,AL37)</f>
        <v>16</v>
      </c>
      <c r="AM121" s="60">
        <f>SUM(AM70,AM37)</f>
        <v>13</v>
      </c>
      <c r="AN121" s="53">
        <f>AM121/AL121</f>
        <v>0.8125</v>
      </c>
      <c r="AO121" s="52">
        <f>AL121-AM121</f>
        <v>3</v>
      </c>
      <c r="AP121" s="54">
        <f>AO121/AL121</f>
        <v>0.1875</v>
      </c>
      <c r="AQ121" s="55">
        <f>SUM(AQ70,AQ37)</f>
        <v>17</v>
      </c>
      <c r="AR121" s="60">
        <f>SUM(AR70,AR37)</f>
        <v>16</v>
      </c>
      <c r="AS121" s="53">
        <f>AR121/AQ121</f>
        <v>0.94117647058823528</v>
      </c>
      <c r="AT121" s="52">
        <f>AQ121-AR121</f>
        <v>1</v>
      </c>
      <c r="AU121" s="54">
        <f>AT121/AQ121</f>
        <v>5.8823529411764705E-2</v>
      </c>
      <c r="AV121" s="55">
        <f>SUM(AV70,AV37)</f>
        <v>12</v>
      </c>
      <c r="AW121" s="60">
        <f>SUM(AW70,AW37)</f>
        <v>9</v>
      </c>
      <c r="AX121" s="53">
        <f>AW121/AV121</f>
        <v>0.75</v>
      </c>
      <c r="AY121" s="52">
        <f t="shared" ref="AY121:AY134" si="171">AV121-AW121</f>
        <v>3</v>
      </c>
      <c r="AZ121" s="54">
        <f>AY121/AV121</f>
        <v>0.25</v>
      </c>
      <c r="BA121" s="55">
        <f>SUM(BA70,BA37)</f>
        <v>11</v>
      </c>
      <c r="BB121" s="60">
        <f>SUM(BB70,BB37)</f>
        <v>6</v>
      </c>
      <c r="BC121" s="53">
        <f>BB121/BA121</f>
        <v>0.54545454545454541</v>
      </c>
      <c r="BD121" s="52">
        <f t="shared" ref="BD121:BD134" si="172">BA121-BB121</f>
        <v>5</v>
      </c>
      <c r="BE121" s="54">
        <f>BD121/BA121</f>
        <v>0.45454545454545453</v>
      </c>
      <c r="BF121" s="55">
        <f>SUM(BF70,BF37)</f>
        <v>18</v>
      </c>
      <c r="BG121" s="60">
        <f>SUM(BG70,BG37)</f>
        <v>14</v>
      </c>
      <c r="BH121" s="53">
        <f>BG121/BF121</f>
        <v>0.77777777777777779</v>
      </c>
      <c r="BI121" s="52">
        <f>BF121-BG121</f>
        <v>4</v>
      </c>
      <c r="BJ121" s="54">
        <f>BI121/BF121</f>
        <v>0.22222222222222221</v>
      </c>
      <c r="BK121" s="55">
        <f>SUM(BK70,BK37)</f>
        <v>16</v>
      </c>
      <c r="BL121" s="60">
        <f>SUM(BL70,BL37)</f>
        <v>12</v>
      </c>
      <c r="BM121" s="53">
        <f>BL121/BK121</f>
        <v>0.75</v>
      </c>
      <c r="BN121" s="52">
        <f>BK121-BL121</f>
        <v>4</v>
      </c>
      <c r="BO121" s="54">
        <f>BN121/BK121</f>
        <v>0.25</v>
      </c>
      <c r="BP121" s="55">
        <f>SUM(BP70,BP37)</f>
        <v>16</v>
      </c>
      <c r="BQ121" s="60">
        <f>SUM(BQ70,BQ37)</f>
        <v>11</v>
      </c>
      <c r="BR121" s="53">
        <f t="shared" si="165"/>
        <v>0.6875</v>
      </c>
      <c r="BS121" s="52">
        <f t="shared" si="166"/>
        <v>5</v>
      </c>
      <c r="BT121" s="54">
        <f t="shared" si="167"/>
        <v>0.3125</v>
      </c>
      <c r="BU121" s="55">
        <f>SUM(BU70,BU37)</f>
        <v>16</v>
      </c>
      <c r="BV121" s="60">
        <f>SUM(BV70,BV37)</f>
        <v>10</v>
      </c>
      <c r="BW121" s="53">
        <f t="shared" ref="BW121:BW128" si="173">BV121/BU121</f>
        <v>0.625</v>
      </c>
      <c r="BX121" s="52">
        <f t="shared" ref="BX121:BX128" si="174">BU121-BV121</f>
        <v>6</v>
      </c>
      <c r="BY121" s="54">
        <f t="shared" ref="BY121:BY128" si="175">BX121/BU121</f>
        <v>0.375</v>
      </c>
      <c r="BZ121" s="81">
        <f t="shared" si="130"/>
        <v>155</v>
      </c>
      <c r="CA121" s="82">
        <f t="shared" si="130"/>
        <v>115</v>
      </c>
      <c r="CB121" s="70">
        <f t="shared" si="122"/>
        <v>0.74193548387096775</v>
      </c>
      <c r="CC121" s="82">
        <f t="shared" si="131"/>
        <v>40</v>
      </c>
      <c r="CD121" s="57">
        <f t="shared" si="123"/>
        <v>0.25806451612903225</v>
      </c>
    </row>
    <row r="122" spans="1:82" s="2" customFormat="1" x14ac:dyDescent="0.25">
      <c r="A122" s="27" t="s">
        <v>118</v>
      </c>
      <c r="B122" s="4" t="s">
        <v>119</v>
      </c>
      <c r="C122" s="27"/>
      <c r="D122" s="4"/>
      <c r="E122" s="5"/>
      <c r="F122" s="4"/>
      <c r="G122" s="28"/>
      <c r="H122" s="29"/>
      <c r="I122" s="4"/>
      <c r="J122" s="5"/>
      <c r="K122" s="4"/>
      <c r="L122" s="28"/>
      <c r="M122" s="29"/>
      <c r="N122" s="46"/>
      <c r="O122" s="5"/>
      <c r="P122" s="4"/>
      <c r="Q122" s="28"/>
      <c r="R122" s="29"/>
      <c r="S122" s="46"/>
      <c r="T122" s="5"/>
      <c r="U122" s="4"/>
      <c r="V122" s="28"/>
      <c r="W122" s="29"/>
      <c r="X122" s="46"/>
      <c r="Y122" s="5"/>
      <c r="Z122" s="4"/>
      <c r="AA122" s="28"/>
      <c r="AB122" s="29"/>
      <c r="AC122" s="46"/>
      <c r="AD122" s="5"/>
      <c r="AE122" s="4"/>
      <c r="AF122" s="28"/>
      <c r="AG122" s="29"/>
      <c r="AH122" s="46"/>
      <c r="AI122" s="5"/>
      <c r="AJ122" s="4"/>
      <c r="AK122" s="28"/>
      <c r="AL122" s="29"/>
      <c r="AM122" s="46"/>
      <c r="AN122" s="5"/>
      <c r="AO122" s="4"/>
      <c r="AP122" s="28"/>
      <c r="AQ122" s="29"/>
      <c r="AR122" s="46"/>
      <c r="AS122" s="5"/>
      <c r="AT122" s="4"/>
      <c r="AU122" s="28"/>
      <c r="AV122" s="29"/>
      <c r="AW122" s="46"/>
      <c r="AX122" s="5"/>
      <c r="AY122" s="4"/>
      <c r="AZ122" s="28"/>
      <c r="BA122" s="29"/>
      <c r="BB122" s="46"/>
      <c r="BC122" s="5"/>
      <c r="BD122" s="4"/>
      <c r="BE122" s="28"/>
      <c r="BF122" s="29"/>
      <c r="BG122" s="46"/>
      <c r="BH122" s="5"/>
      <c r="BI122" s="4"/>
      <c r="BJ122" s="28"/>
      <c r="BK122" s="29"/>
      <c r="BL122" s="46"/>
      <c r="BM122" s="5"/>
      <c r="BN122" s="4"/>
      <c r="BO122" s="28"/>
      <c r="BP122" s="29"/>
      <c r="BQ122" s="46"/>
      <c r="BR122" s="5"/>
      <c r="BS122" s="4"/>
      <c r="BT122" s="28"/>
      <c r="BU122" s="29">
        <f>BU38</f>
        <v>1</v>
      </c>
      <c r="BV122" s="46">
        <f>BV38</f>
        <v>1</v>
      </c>
      <c r="BW122" s="5">
        <f t="shared" ref="BW122" si="176">BV122/BU122</f>
        <v>1</v>
      </c>
      <c r="BX122" s="4">
        <f t="shared" ref="BX122" si="177">BU122-BV122</f>
        <v>0</v>
      </c>
      <c r="BY122" s="28">
        <f t="shared" ref="BY122" si="178">BX122/BU122</f>
        <v>0</v>
      </c>
      <c r="BZ122" s="81">
        <f t="shared" si="130"/>
        <v>1</v>
      </c>
      <c r="CA122" s="82">
        <f t="shared" si="130"/>
        <v>1</v>
      </c>
      <c r="CB122" s="70"/>
      <c r="CC122" s="82">
        <f t="shared" si="131"/>
        <v>0</v>
      </c>
      <c r="CD122" s="57"/>
    </row>
    <row r="123" spans="1:82" s="61" customFormat="1" x14ac:dyDescent="0.25">
      <c r="A123" s="51" t="s">
        <v>62</v>
      </c>
      <c r="B123" s="52" t="s">
        <v>63</v>
      </c>
      <c r="C123" s="51"/>
      <c r="D123" s="52"/>
      <c r="E123" s="53"/>
      <c r="F123" s="52"/>
      <c r="G123" s="54"/>
      <c r="H123" s="55"/>
      <c r="I123" s="52"/>
      <c r="J123" s="53"/>
      <c r="K123" s="52"/>
      <c r="L123" s="54"/>
      <c r="M123" s="55"/>
      <c r="N123" s="52"/>
      <c r="O123" s="53"/>
      <c r="P123" s="52"/>
      <c r="Q123" s="54"/>
      <c r="R123" s="51">
        <f>S123+U123</f>
        <v>2</v>
      </c>
      <c r="S123" s="52">
        <v>2</v>
      </c>
      <c r="T123" s="53">
        <f>S123/R123</f>
        <v>1</v>
      </c>
      <c r="U123" s="52"/>
      <c r="V123" s="54"/>
      <c r="W123" s="51">
        <f t="shared" si="161"/>
        <v>2</v>
      </c>
      <c r="X123" s="52">
        <v>2</v>
      </c>
      <c r="Y123" s="53">
        <f>X123/W123</f>
        <v>1</v>
      </c>
      <c r="Z123" s="52"/>
      <c r="AA123" s="54"/>
      <c r="AB123" s="51">
        <v>2</v>
      </c>
      <c r="AC123" s="52">
        <v>2</v>
      </c>
      <c r="AD123" s="53">
        <f t="shared" si="168"/>
        <v>1</v>
      </c>
      <c r="AE123" s="52"/>
      <c r="AF123" s="54"/>
      <c r="AG123" s="51">
        <v>3</v>
      </c>
      <c r="AH123" s="52">
        <v>2</v>
      </c>
      <c r="AI123" s="53">
        <f t="shared" si="169"/>
        <v>0.66666666666666663</v>
      </c>
      <c r="AJ123" s="52">
        <v>1</v>
      </c>
      <c r="AK123" s="54">
        <f t="shared" si="170"/>
        <v>0.33333333333333331</v>
      </c>
      <c r="AL123" s="51"/>
      <c r="AM123" s="52"/>
      <c r="AN123" s="53"/>
      <c r="AO123" s="52"/>
      <c r="AP123" s="54"/>
      <c r="AQ123" s="51"/>
      <c r="AR123" s="52"/>
      <c r="AS123" s="53"/>
      <c r="AT123" s="52"/>
      <c r="AU123" s="54"/>
      <c r="AV123" s="51">
        <v>2</v>
      </c>
      <c r="AW123" s="52">
        <v>0</v>
      </c>
      <c r="AX123" s="53">
        <f>AW123/AV123</f>
        <v>0</v>
      </c>
      <c r="AY123" s="52">
        <f t="shared" si="171"/>
        <v>2</v>
      </c>
      <c r="AZ123" s="54">
        <f>AY123/AV123</f>
        <v>1</v>
      </c>
      <c r="BA123" s="55">
        <f>SUM(BA39)</f>
        <v>1</v>
      </c>
      <c r="BB123" s="60"/>
      <c r="BC123" s="53">
        <f>BB123/BA123</f>
        <v>0</v>
      </c>
      <c r="BD123" s="52">
        <f t="shared" si="172"/>
        <v>1</v>
      </c>
      <c r="BE123" s="54">
        <f>BD123/BA123</f>
        <v>1</v>
      </c>
      <c r="BF123" s="55">
        <f>SUM(BF39)</f>
        <v>1</v>
      </c>
      <c r="BG123" s="60">
        <f>SUM(BG39)</f>
        <v>1</v>
      </c>
      <c r="BH123" s="53">
        <f>BG123/BF123</f>
        <v>1</v>
      </c>
      <c r="BI123" s="52"/>
      <c r="BJ123" s="54"/>
      <c r="BK123" s="55"/>
      <c r="BL123" s="60"/>
      <c r="BM123" s="53"/>
      <c r="BN123" s="52"/>
      <c r="BO123" s="54"/>
      <c r="BP123" s="55">
        <f>BP39</f>
        <v>1</v>
      </c>
      <c r="BQ123" s="60">
        <f>BQ39</f>
        <v>0</v>
      </c>
      <c r="BR123" s="53">
        <f t="shared" si="165"/>
        <v>0</v>
      </c>
      <c r="BS123" s="52">
        <f t="shared" si="166"/>
        <v>1</v>
      </c>
      <c r="BT123" s="54">
        <f t="shared" si="167"/>
        <v>1</v>
      </c>
      <c r="BU123" s="55"/>
      <c r="BV123" s="60"/>
      <c r="BW123" s="53"/>
      <c r="BX123" s="52"/>
      <c r="BY123" s="54"/>
      <c r="BZ123" s="81">
        <f t="shared" si="130"/>
        <v>10</v>
      </c>
      <c r="CA123" s="82">
        <f t="shared" si="130"/>
        <v>5</v>
      </c>
      <c r="CB123" s="70">
        <f t="shared" si="122"/>
        <v>0.5</v>
      </c>
      <c r="CC123" s="82">
        <f t="shared" si="131"/>
        <v>5</v>
      </c>
      <c r="CD123" s="57">
        <f t="shared" si="123"/>
        <v>0.5</v>
      </c>
    </row>
    <row r="124" spans="1:82" s="2" customFormat="1" x14ac:dyDescent="0.25">
      <c r="A124" s="27" t="s">
        <v>64</v>
      </c>
      <c r="B124" s="4" t="s">
        <v>65</v>
      </c>
      <c r="C124" s="27">
        <f>D124+F124</f>
        <v>8</v>
      </c>
      <c r="D124" s="4">
        <v>3</v>
      </c>
      <c r="E124" s="5">
        <f>D124/C124</f>
        <v>0.375</v>
      </c>
      <c r="F124" s="4">
        <v>5</v>
      </c>
      <c r="G124" s="28">
        <f>F124/C124</f>
        <v>0.625</v>
      </c>
      <c r="H124" s="29">
        <f>I124+K124</f>
        <v>5</v>
      </c>
      <c r="I124" s="4">
        <f>I40+I71</f>
        <v>3</v>
      </c>
      <c r="J124" s="5">
        <f>I124/H124</f>
        <v>0.6</v>
      </c>
      <c r="K124" s="4">
        <f>K40+K71</f>
        <v>2</v>
      </c>
      <c r="L124" s="28">
        <f>K124/H124</f>
        <v>0.4</v>
      </c>
      <c r="M124" s="29">
        <f>SUM(M71,M40)</f>
        <v>2</v>
      </c>
      <c r="N124" s="4">
        <f>SUM(N71,N40)</f>
        <v>2</v>
      </c>
      <c r="O124" s="5">
        <f>N124/M124</f>
        <v>1</v>
      </c>
      <c r="P124" s="4"/>
      <c r="Q124" s="28"/>
      <c r="R124" s="29">
        <f>SUM(R71,R40)</f>
        <v>6</v>
      </c>
      <c r="S124" s="4">
        <f>SUM(S71,S40)</f>
        <v>6</v>
      </c>
      <c r="T124" s="5">
        <f>S124/R124</f>
        <v>1</v>
      </c>
      <c r="U124" s="4"/>
      <c r="V124" s="28"/>
      <c r="W124" s="29">
        <f>SUM(W71,W40)</f>
        <v>6</v>
      </c>
      <c r="X124" s="4">
        <f>SUM(X71,X40)</f>
        <v>4</v>
      </c>
      <c r="Y124" s="5">
        <f>X124/W124</f>
        <v>0.66666666666666663</v>
      </c>
      <c r="Z124" s="4">
        <v>2</v>
      </c>
      <c r="AA124" s="28">
        <f t="shared" si="162"/>
        <v>0.33333333333333331</v>
      </c>
      <c r="AB124" s="27">
        <v>3</v>
      </c>
      <c r="AC124" s="4">
        <v>3</v>
      </c>
      <c r="AD124" s="5">
        <f t="shared" si="168"/>
        <v>1</v>
      </c>
      <c r="AE124" s="4"/>
      <c r="AF124" s="28"/>
      <c r="AG124" s="29">
        <f>SUM(AG71,AG40)</f>
        <v>9</v>
      </c>
      <c r="AH124" s="4">
        <f>SUM(AH71,AH40)</f>
        <v>5</v>
      </c>
      <c r="AI124" s="5">
        <f t="shared" si="169"/>
        <v>0.55555555555555558</v>
      </c>
      <c r="AJ124" s="4">
        <v>4</v>
      </c>
      <c r="AK124" s="28">
        <f t="shared" si="170"/>
        <v>0.44444444444444442</v>
      </c>
      <c r="AL124" s="29">
        <f>SUM(AL71,AL40)</f>
        <v>13</v>
      </c>
      <c r="AM124" s="4">
        <f>SUM(AM71,AM40)</f>
        <v>9</v>
      </c>
      <c r="AN124" s="5">
        <f>AM124/AL124</f>
        <v>0.69230769230769229</v>
      </c>
      <c r="AO124" s="4">
        <v>4</v>
      </c>
      <c r="AP124" s="28">
        <f>AO124/AL124</f>
        <v>0.30769230769230771</v>
      </c>
      <c r="AQ124" s="29">
        <f>SUM(AQ71,AQ40)</f>
        <v>11</v>
      </c>
      <c r="AR124" s="4">
        <f>SUM(AR71,AR40)</f>
        <v>7</v>
      </c>
      <c r="AS124" s="5">
        <f t="shared" ref="AS124:AS139" si="179">AR124/AQ124</f>
        <v>0.63636363636363635</v>
      </c>
      <c r="AT124" s="4">
        <f t="shared" ref="AT124:AT134" si="180">AQ124-AR124</f>
        <v>4</v>
      </c>
      <c r="AU124" s="28">
        <f t="shared" ref="AU124:AU138" si="181">AT124/AQ124</f>
        <v>0.36363636363636365</v>
      </c>
      <c r="AV124" s="29">
        <f>SUM(AV71,AV40)</f>
        <v>13</v>
      </c>
      <c r="AW124" s="4">
        <f>SUM(AW71,AW40)</f>
        <v>10</v>
      </c>
      <c r="AX124" s="5">
        <f t="shared" ref="AX124:AX138" si="182">AW124/AV124</f>
        <v>0.76923076923076927</v>
      </c>
      <c r="AY124" s="4">
        <f t="shared" si="171"/>
        <v>3</v>
      </c>
      <c r="AZ124" s="28">
        <f t="shared" ref="AZ124:AZ138" si="183">AY124/AV124</f>
        <v>0.23076923076923078</v>
      </c>
      <c r="BA124" s="29">
        <f>SUM(BA40)</f>
        <v>19</v>
      </c>
      <c r="BB124" s="46">
        <f>SUM(BB40)</f>
        <v>11</v>
      </c>
      <c r="BC124" s="5">
        <f t="shared" ref="BC124:BC140" si="184">BB124/BA124</f>
        <v>0.57894736842105265</v>
      </c>
      <c r="BD124" s="4">
        <f t="shared" si="172"/>
        <v>8</v>
      </c>
      <c r="BE124" s="28">
        <f>BD124/BA124</f>
        <v>0.42105263157894735</v>
      </c>
      <c r="BF124" s="29">
        <f>SUM(BF40,BF71)</f>
        <v>11</v>
      </c>
      <c r="BG124" s="46">
        <f>SUM(BG40,BG71)</f>
        <v>9</v>
      </c>
      <c r="BH124" s="5">
        <f t="shared" ref="BH124:BH138" si="185">BG124/BF124</f>
        <v>0.81818181818181823</v>
      </c>
      <c r="BI124" s="4">
        <f>BF124-BG124</f>
        <v>2</v>
      </c>
      <c r="BJ124" s="28">
        <f>BI124/BF124</f>
        <v>0.18181818181818182</v>
      </c>
      <c r="BK124" s="29">
        <f>SUM(BK40,BK71)</f>
        <v>10</v>
      </c>
      <c r="BL124" s="46">
        <f>SUM(BL40,BL71)</f>
        <v>9</v>
      </c>
      <c r="BM124" s="5">
        <f>BL124/BK124</f>
        <v>0.9</v>
      </c>
      <c r="BN124" s="4">
        <f>BK124-BL124</f>
        <v>1</v>
      </c>
      <c r="BO124" s="28">
        <f>BN124/BK124</f>
        <v>0.1</v>
      </c>
      <c r="BP124" s="29">
        <f>SUM(BP40,BP71)</f>
        <v>7</v>
      </c>
      <c r="BQ124" s="46">
        <f>SUM(BQ40,BQ71)</f>
        <v>4</v>
      </c>
      <c r="BR124" s="5">
        <f t="shared" si="165"/>
        <v>0.5714285714285714</v>
      </c>
      <c r="BS124" s="4">
        <f t="shared" si="166"/>
        <v>3</v>
      </c>
      <c r="BT124" s="28">
        <f t="shared" si="167"/>
        <v>0.42857142857142855</v>
      </c>
      <c r="BU124" s="29">
        <f>SUM(BU40,BU71)</f>
        <v>16</v>
      </c>
      <c r="BV124" s="46">
        <f>SUM(BV40,BV71)</f>
        <v>13</v>
      </c>
      <c r="BW124" s="5">
        <f t="shared" si="173"/>
        <v>0.8125</v>
      </c>
      <c r="BX124" s="4">
        <f t="shared" si="174"/>
        <v>3</v>
      </c>
      <c r="BY124" s="28">
        <f t="shared" si="175"/>
        <v>0.1875</v>
      </c>
      <c r="BZ124" s="81">
        <f t="shared" si="130"/>
        <v>112</v>
      </c>
      <c r="CA124" s="82">
        <f t="shared" si="130"/>
        <v>80</v>
      </c>
      <c r="CB124" s="70">
        <f t="shared" si="122"/>
        <v>0.7142857142857143</v>
      </c>
      <c r="CC124" s="82">
        <f t="shared" si="131"/>
        <v>32</v>
      </c>
      <c r="CD124" s="57">
        <f t="shared" si="123"/>
        <v>0.2857142857142857</v>
      </c>
    </row>
    <row r="125" spans="1:82" s="61" customFormat="1" x14ac:dyDescent="0.25">
      <c r="A125" s="51" t="s">
        <v>120</v>
      </c>
      <c r="B125" s="52" t="s">
        <v>121</v>
      </c>
      <c r="C125" s="51"/>
      <c r="D125" s="52"/>
      <c r="E125" s="53"/>
      <c r="F125" s="52"/>
      <c r="G125" s="54"/>
      <c r="H125" s="55"/>
      <c r="I125" s="52"/>
      <c r="J125" s="53"/>
      <c r="K125" s="52"/>
      <c r="L125" s="54"/>
      <c r="M125" s="55"/>
      <c r="N125" s="52"/>
      <c r="O125" s="53"/>
      <c r="P125" s="52"/>
      <c r="Q125" s="54"/>
      <c r="R125" s="55"/>
      <c r="S125" s="52"/>
      <c r="T125" s="53"/>
      <c r="U125" s="52"/>
      <c r="V125" s="54"/>
      <c r="W125" s="55"/>
      <c r="X125" s="52"/>
      <c r="Y125" s="53"/>
      <c r="Z125" s="52"/>
      <c r="AA125" s="54"/>
      <c r="AB125" s="51"/>
      <c r="AC125" s="52"/>
      <c r="AD125" s="53"/>
      <c r="AE125" s="52"/>
      <c r="AF125" s="54"/>
      <c r="AG125" s="55"/>
      <c r="AH125" s="52"/>
      <c r="AI125" s="53"/>
      <c r="AJ125" s="52"/>
      <c r="AK125" s="54"/>
      <c r="AL125" s="55"/>
      <c r="AM125" s="52"/>
      <c r="AN125" s="53"/>
      <c r="AO125" s="52"/>
      <c r="AP125" s="54"/>
      <c r="AQ125" s="55"/>
      <c r="AR125" s="52"/>
      <c r="AS125" s="53"/>
      <c r="AT125" s="52"/>
      <c r="AU125" s="54"/>
      <c r="AV125" s="55"/>
      <c r="AW125" s="52"/>
      <c r="AX125" s="53"/>
      <c r="AY125" s="52"/>
      <c r="AZ125" s="54"/>
      <c r="BA125" s="55"/>
      <c r="BB125" s="60"/>
      <c r="BC125" s="53"/>
      <c r="BD125" s="52"/>
      <c r="BE125" s="54"/>
      <c r="BF125" s="55"/>
      <c r="BG125" s="60"/>
      <c r="BH125" s="53"/>
      <c r="BI125" s="52"/>
      <c r="BJ125" s="54"/>
      <c r="BK125" s="55"/>
      <c r="BL125" s="60"/>
      <c r="BM125" s="53"/>
      <c r="BN125" s="52"/>
      <c r="BO125" s="54"/>
      <c r="BP125" s="55"/>
      <c r="BQ125" s="60"/>
      <c r="BR125" s="53"/>
      <c r="BS125" s="52"/>
      <c r="BT125" s="54"/>
      <c r="BU125" s="55">
        <f>BU41</f>
        <v>1</v>
      </c>
      <c r="BV125" s="60">
        <f>BV41</f>
        <v>1</v>
      </c>
      <c r="BW125" s="53">
        <f t="shared" ref="BW125" si="186">BV125/BU125</f>
        <v>1</v>
      </c>
      <c r="BX125" s="52">
        <f t="shared" ref="BX125" si="187">BU125-BV125</f>
        <v>0</v>
      </c>
      <c r="BY125" s="54">
        <f t="shared" ref="BY125" si="188">BX125/BU125</f>
        <v>0</v>
      </c>
      <c r="BZ125" s="81">
        <f t="shared" si="130"/>
        <v>1</v>
      </c>
      <c r="CA125" s="82">
        <f t="shared" si="130"/>
        <v>1</v>
      </c>
      <c r="CB125" s="70"/>
      <c r="CC125" s="82">
        <f t="shared" si="131"/>
        <v>0</v>
      </c>
      <c r="CD125" s="57"/>
    </row>
    <row r="126" spans="1:82" s="2" customFormat="1" x14ac:dyDescent="0.25">
      <c r="A126" s="27" t="s">
        <v>66</v>
      </c>
      <c r="B126" s="4" t="s">
        <v>67</v>
      </c>
      <c r="C126" s="27">
        <f>D126+F126</f>
        <v>2</v>
      </c>
      <c r="D126" s="4">
        <v>2</v>
      </c>
      <c r="E126" s="5">
        <f>D126/C126</f>
        <v>1</v>
      </c>
      <c r="F126" s="4"/>
      <c r="G126" s="28">
        <f>F126/C126</f>
        <v>0</v>
      </c>
      <c r="H126" s="29">
        <f>I126+K126</f>
        <v>4</v>
      </c>
      <c r="I126" s="4">
        <v>3</v>
      </c>
      <c r="J126" s="5">
        <f>I126/H126</f>
        <v>0.75</v>
      </c>
      <c r="K126" s="4">
        <v>1</v>
      </c>
      <c r="L126" s="28">
        <f>K126/H126</f>
        <v>0.25</v>
      </c>
      <c r="M126" s="29">
        <f>N126+P126</f>
        <v>6</v>
      </c>
      <c r="N126" s="4">
        <v>6</v>
      </c>
      <c r="O126" s="5">
        <f>N126/M126</f>
        <v>1</v>
      </c>
      <c r="P126" s="4"/>
      <c r="Q126" s="28"/>
      <c r="R126" s="27">
        <f>S126+U126</f>
        <v>6</v>
      </c>
      <c r="S126" s="4">
        <v>5</v>
      </c>
      <c r="T126" s="5">
        <f>S126/R126</f>
        <v>0.83333333333333337</v>
      </c>
      <c r="U126" s="4">
        <v>1</v>
      </c>
      <c r="V126" s="28">
        <f>U126/R126</f>
        <v>0.16666666666666666</v>
      </c>
      <c r="W126" s="27">
        <f t="shared" si="161"/>
        <v>6</v>
      </c>
      <c r="X126" s="4">
        <v>5</v>
      </c>
      <c r="Y126" s="5">
        <f>X126/W126</f>
        <v>0.83333333333333337</v>
      </c>
      <c r="Z126" s="4">
        <v>1</v>
      </c>
      <c r="AA126" s="28">
        <f t="shared" si="162"/>
        <v>0.16666666666666666</v>
      </c>
      <c r="AB126" s="27">
        <v>8</v>
      </c>
      <c r="AC126" s="4">
        <v>6</v>
      </c>
      <c r="AD126" s="5">
        <f t="shared" si="168"/>
        <v>0.75</v>
      </c>
      <c r="AE126" s="4">
        <v>2</v>
      </c>
      <c r="AF126" s="28">
        <f>AE126/AB126</f>
        <v>0.25</v>
      </c>
      <c r="AG126" s="27">
        <v>10</v>
      </c>
      <c r="AH126" s="4">
        <v>7</v>
      </c>
      <c r="AI126" s="5">
        <f t="shared" si="169"/>
        <v>0.7</v>
      </c>
      <c r="AJ126" s="4">
        <v>3</v>
      </c>
      <c r="AK126" s="28">
        <f t="shared" si="170"/>
        <v>0.3</v>
      </c>
      <c r="AL126" s="27">
        <v>10</v>
      </c>
      <c r="AM126" s="4">
        <v>10</v>
      </c>
      <c r="AN126" s="5">
        <f t="shared" ref="AN126:AN139" si="189">AM126/AL126</f>
        <v>1</v>
      </c>
      <c r="AO126" s="4"/>
      <c r="AP126" s="28"/>
      <c r="AQ126" s="27">
        <v>11</v>
      </c>
      <c r="AR126" s="4">
        <v>7</v>
      </c>
      <c r="AS126" s="5">
        <f t="shared" si="179"/>
        <v>0.63636363636363635</v>
      </c>
      <c r="AT126" s="4">
        <f t="shared" si="180"/>
        <v>4</v>
      </c>
      <c r="AU126" s="28">
        <f t="shared" si="181"/>
        <v>0.36363636363636365</v>
      </c>
      <c r="AV126" s="27">
        <v>7</v>
      </c>
      <c r="AW126" s="4">
        <v>5</v>
      </c>
      <c r="AX126" s="5">
        <f t="shared" si="182"/>
        <v>0.7142857142857143</v>
      </c>
      <c r="AY126" s="4">
        <f t="shared" si="171"/>
        <v>2</v>
      </c>
      <c r="AZ126" s="28">
        <f t="shared" si="183"/>
        <v>0.2857142857142857</v>
      </c>
      <c r="BA126" s="29">
        <f>SUM(BA42)</f>
        <v>6</v>
      </c>
      <c r="BB126" s="46">
        <f>SUM(BB42)</f>
        <v>3</v>
      </c>
      <c r="BC126" s="5">
        <f t="shared" si="184"/>
        <v>0.5</v>
      </c>
      <c r="BD126" s="4">
        <f>BA126-BB126</f>
        <v>3</v>
      </c>
      <c r="BE126" s="28">
        <f>BD126/BA126</f>
        <v>0.5</v>
      </c>
      <c r="BF126" s="29">
        <f>SUM(BF42)</f>
        <v>10</v>
      </c>
      <c r="BG126" s="46">
        <f>SUM(BG42)</f>
        <v>6</v>
      </c>
      <c r="BH126" s="5">
        <f t="shared" si="185"/>
        <v>0.6</v>
      </c>
      <c r="BI126" s="4">
        <f>BF126-BG126</f>
        <v>4</v>
      </c>
      <c r="BJ126" s="28">
        <f>BI126/BF126</f>
        <v>0.4</v>
      </c>
      <c r="BK126" s="29">
        <f>SUM(BK42)</f>
        <v>9</v>
      </c>
      <c r="BL126" s="46">
        <f>SUM(BL42)</f>
        <v>4</v>
      </c>
      <c r="BM126" s="5">
        <f>BL126/BK126</f>
        <v>0.44444444444444442</v>
      </c>
      <c r="BN126" s="4">
        <f>BK126-BL126</f>
        <v>5</v>
      </c>
      <c r="BO126" s="28">
        <f>BN126/BK126</f>
        <v>0.55555555555555558</v>
      </c>
      <c r="BP126" s="29">
        <f>SUM(BP42)</f>
        <v>14</v>
      </c>
      <c r="BQ126" s="46">
        <f>SUM(BQ42)</f>
        <v>12</v>
      </c>
      <c r="BR126" s="5">
        <f t="shared" si="165"/>
        <v>0.8571428571428571</v>
      </c>
      <c r="BS126" s="4">
        <f t="shared" si="166"/>
        <v>2</v>
      </c>
      <c r="BT126" s="28">
        <f t="shared" si="167"/>
        <v>0.14285714285714285</v>
      </c>
      <c r="BU126" s="29">
        <f>SUM(BU42)</f>
        <v>5</v>
      </c>
      <c r="BV126" s="46">
        <f>SUM(BV42)</f>
        <v>5</v>
      </c>
      <c r="BW126" s="5">
        <f t="shared" si="173"/>
        <v>1</v>
      </c>
      <c r="BX126" s="4">
        <f t="shared" si="174"/>
        <v>0</v>
      </c>
      <c r="BY126" s="28">
        <f t="shared" si="175"/>
        <v>0</v>
      </c>
      <c r="BZ126" s="81">
        <f t="shared" si="130"/>
        <v>90</v>
      </c>
      <c r="CA126" s="82">
        <f t="shared" si="130"/>
        <v>65</v>
      </c>
      <c r="CB126" s="70">
        <f t="shared" si="122"/>
        <v>0.72222222222222221</v>
      </c>
      <c r="CC126" s="82">
        <f t="shared" si="131"/>
        <v>25</v>
      </c>
      <c r="CD126" s="57">
        <f t="shared" si="123"/>
        <v>0.27777777777777779</v>
      </c>
    </row>
    <row r="127" spans="1:82" s="61" customFormat="1" x14ac:dyDescent="0.25">
      <c r="A127" s="51" t="s">
        <v>122</v>
      </c>
      <c r="B127" s="52" t="s">
        <v>63</v>
      </c>
      <c r="C127" s="51"/>
      <c r="D127" s="52"/>
      <c r="E127" s="53"/>
      <c r="F127" s="52"/>
      <c r="G127" s="54"/>
      <c r="H127" s="55"/>
      <c r="I127" s="52"/>
      <c r="J127" s="53"/>
      <c r="K127" s="52"/>
      <c r="L127" s="54"/>
      <c r="M127" s="55"/>
      <c r="N127" s="52"/>
      <c r="O127" s="53"/>
      <c r="P127" s="52"/>
      <c r="Q127" s="54"/>
      <c r="R127" s="51"/>
      <c r="S127" s="52"/>
      <c r="T127" s="53"/>
      <c r="U127" s="52"/>
      <c r="V127" s="54"/>
      <c r="W127" s="51"/>
      <c r="X127" s="52"/>
      <c r="Y127" s="53"/>
      <c r="Z127" s="52"/>
      <c r="AA127" s="54"/>
      <c r="AB127" s="51"/>
      <c r="AC127" s="52"/>
      <c r="AD127" s="53"/>
      <c r="AE127" s="52"/>
      <c r="AF127" s="54"/>
      <c r="AG127" s="51"/>
      <c r="AH127" s="52"/>
      <c r="AI127" s="53"/>
      <c r="AJ127" s="52"/>
      <c r="AK127" s="54"/>
      <c r="AL127" s="51"/>
      <c r="AM127" s="52"/>
      <c r="AN127" s="53"/>
      <c r="AO127" s="52"/>
      <c r="AP127" s="54"/>
      <c r="AQ127" s="51"/>
      <c r="AR127" s="52"/>
      <c r="AS127" s="53"/>
      <c r="AT127" s="52"/>
      <c r="AU127" s="54"/>
      <c r="AV127" s="51"/>
      <c r="AW127" s="52"/>
      <c r="AX127" s="53"/>
      <c r="AY127" s="52"/>
      <c r="AZ127" s="54"/>
      <c r="BA127" s="55"/>
      <c r="BB127" s="60"/>
      <c r="BC127" s="53"/>
      <c r="BD127" s="52"/>
      <c r="BE127" s="54"/>
      <c r="BF127" s="55"/>
      <c r="BG127" s="60"/>
      <c r="BH127" s="53"/>
      <c r="BI127" s="52"/>
      <c r="BJ127" s="54"/>
      <c r="BK127" s="55"/>
      <c r="BL127" s="60"/>
      <c r="BM127" s="53"/>
      <c r="BN127" s="52"/>
      <c r="BO127" s="54"/>
      <c r="BP127" s="55"/>
      <c r="BQ127" s="60"/>
      <c r="BR127" s="53"/>
      <c r="BS127" s="52"/>
      <c r="BT127" s="54"/>
      <c r="BU127" s="55">
        <f>BU43</f>
        <v>1</v>
      </c>
      <c r="BV127" s="60">
        <f>BV43</f>
        <v>1</v>
      </c>
      <c r="BW127" s="53">
        <f t="shared" ref="BW127" si="190">BV127/BU127</f>
        <v>1</v>
      </c>
      <c r="BX127" s="52">
        <f t="shared" ref="BX127" si="191">BU127-BV127</f>
        <v>0</v>
      </c>
      <c r="BY127" s="54">
        <f t="shared" ref="BY127" si="192">BX127/BU127</f>
        <v>0</v>
      </c>
      <c r="BZ127" s="81">
        <f t="shared" si="130"/>
        <v>1</v>
      </c>
      <c r="CA127" s="82">
        <f t="shared" si="130"/>
        <v>1</v>
      </c>
      <c r="CB127" s="70"/>
      <c r="CC127" s="82">
        <f t="shared" si="131"/>
        <v>0</v>
      </c>
      <c r="CD127" s="57"/>
    </row>
    <row r="128" spans="1:82" s="2" customFormat="1" x14ac:dyDescent="0.25">
      <c r="A128" s="27" t="s">
        <v>68</v>
      </c>
      <c r="B128" s="4" t="s">
        <v>69</v>
      </c>
      <c r="C128" s="27">
        <f>D128+F128</f>
        <v>5</v>
      </c>
      <c r="D128" s="4">
        <v>3</v>
      </c>
      <c r="E128" s="5">
        <f>D128/C128</f>
        <v>0.6</v>
      </c>
      <c r="F128" s="4">
        <v>2</v>
      </c>
      <c r="G128" s="28">
        <f>F128/C128</f>
        <v>0.4</v>
      </c>
      <c r="H128" s="29">
        <f>I128+K128</f>
        <v>8</v>
      </c>
      <c r="I128" s="4">
        <v>6</v>
      </c>
      <c r="J128" s="5">
        <f>I128/H128</f>
        <v>0.75</v>
      </c>
      <c r="K128" s="4">
        <v>2</v>
      </c>
      <c r="L128" s="28">
        <f>K128/H128</f>
        <v>0.25</v>
      </c>
      <c r="M128" s="29">
        <f>N128+P128</f>
        <v>7</v>
      </c>
      <c r="N128" s="4">
        <v>4</v>
      </c>
      <c r="O128" s="5">
        <f>N128/M128</f>
        <v>0.5714285714285714</v>
      </c>
      <c r="P128" s="4">
        <v>3</v>
      </c>
      <c r="Q128" s="28">
        <f>P128/M128</f>
        <v>0.42857142857142855</v>
      </c>
      <c r="R128" s="27">
        <f>S128+U128</f>
        <v>7</v>
      </c>
      <c r="S128" s="4">
        <v>3</v>
      </c>
      <c r="T128" s="5">
        <f>S128/R128</f>
        <v>0.42857142857142855</v>
      </c>
      <c r="U128" s="4">
        <v>4</v>
      </c>
      <c r="V128" s="28">
        <f>U128/R128</f>
        <v>0.5714285714285714</v>
      </c>
      <c r="W128" s="27">
        <f t="shared" si="161"/>
        <v>5</v>
      </c>
      <c r="X128" s="4">
        <v>4</v>
      </c>
      <c r="Y128" s="5">
        <f>X128/W128</f>
        <v>0.8</v>
      </c>
      <c r="Z128" s="4">
        <v>1</v>
      </c>
      <c r="AA128" s="28">
        <f t="shared" si="162"/>
        <v>0.2</v>
      </c>
      <c r="AB128" s="27">
        <v>8</v>
      </c>
      <c r="AC128" s="4">
        <v>6</v>
      </c>
      <c r="AD128" s="5">
        <f t="shared" si="168"/>
        <v>0.75</v>
      </c>
      <c r="AE128" s="4">
        <v>2</v>
      </c>
      <c r="AF128" s="28">
        <f>AE128/AB128</f>
        <v>0.25</v>
      </c>
      <c r="AG128" s="27">
        <v>6</v>
      </c>
      <c r="AH128" s="4">
        <v>3</v>
      </c>
      <c r="AI128" s="5">
        <f t="shared" si="169"/>
        <v>0.5</v>
      </c>
      <c r="AJ128" s="4">
        <v>3</v>
      </c>
      <c r="AK128" s="28">
        <f t="shared" si="170"/>
        <v>0.5</v>
      </c>
      <c r="AL128" s="27">
        <v>6</v>
      </c>
      <c r="AM128" s="4">
        <v>5</v>
      </c>
      <c r="AN128" s="5">
        <f t="shared" si="189"/>
        <v>0.83333333333333337</v>
      </c>
      <c r="AO128" s="4">
        <f>AL128-AM128</f>
        <v>1</v>
      </c>
      <c r="AP128" s="28">
        <f t="shared" ref="AP128:AP138" si="193">AO128/AL128</f>
        <v>0.16666666666666666</v>
      </c>
      <c r="AQ128" s="27">
        <v>5</v>
      </c>
      <c r="AR128" s="4">
        <v>3</v>
      </c>
      <c r="AS128" s="5">
        <f t="shared" si="179"/>
        <v>0.6</v>
      </c>
      <c r="AT128" s="4">
        <f t="shared" si="180"/>
        <v>2</v>
      </c>
      <c r="AU128" s="28">
        <f t="shared" si="181"/>
        <v>0.4</v>
      </c>
      <c r="AV128" s="27">
        <v>6</v>
      </c>
      <c r="AW128" s="4">
        <v>1</v>
      </c>
      <c r="AX128" s="5">
        <f t="shared" si="182"/>
        <v>0.16666666666666666</v>
      </c>
      <c r="AY128" s="4">
        <f t="shared" si="171"/>
        <v>5</v>
      </c>
      <c r="AZ128" s="28">
        <f t="shared" si="183"/>
        <v>0.83333333333333337</v>
      </c>
      <c r="BA128" s="29">
        <f t="shared" ref="BA128:BA130" si="194">SUM(BA44)</f>
        <v>1</v>
      </c>
      <c r="BB128" s="46">
        <f>SUM(BB44)</f>
        <v>1</v>
      </c>
      <c r="BC128" s="5">
        <f t="shared" si="184"/>
        <v>1</v>
      </c>
      <c r="BD128" s="4"/>
      <c r="BE128" s="28"/>
      <c r="BF128" s="29">
        <f t="shared" ref="BF128:BG130" si="195">SUM(BF44)</f>
        <v>6</v>
      </c>
      <c r="BG128" s="46">
        <f t="shared" si="195"/>
        <v>4</v>
      </c>
      <c r="BH128" s="5">
        <f t="shared" si="185"/>
        <v>0.66666666666666663</v>
      </c>
      <c r="BI128" s="4">
        <f>BF128-BG128</f>
        <v>2</v>
      </c>
      <c r="BJ128" s="28">
        <f>BI128/BF128</f>
        <v>0.33333333333333331</v>
      </c>
      <c r="BK128" s="29">
        <f>SUM(BK44)</f>
        <v>2</v>
      </c>
      <c r="BL128" s="46">
        <f>SUM(BL44)</f>
        <v>1</v>
      </c>
      <c r="BM128" s="5">
        <f>BL128/BK128</f>
        <v>0.5</v>
      </c>
      <c r="BN128" s="4">
        <f>BK128-BL128</f>
        <v>1</v>
      </c>
      <c r="BO128" s="28">
        <f>BN128/BK128</f>
        <v>0.5</v>
      </c>
      <c r="BP128" s="29">
        <f>SUM(BP44)</f>
        <v>4</v>
      </c>
      <c r="BQ128" s="46">
        <f>SUM(BQ44)</f>
        <v>4</v>
      </c>
      <c r="BR128" s="5">
        <f t="shared" si="165"/>
        <v>1</v>
      </c>
      <c r="BS128" s="4">
        <f t="shared" si="166"/>
        <v>0</v>
      </c>
      <c r="BT128" s="28">
        <f t="shared" si="167"/>
        <v>0</v>
      </c>
      <c r="BU128" s="29">
        <f>SUM(BU44)</f>
        <v>3</v>
      </c>
      <c r="BV128" s="46">
        <f>SUM(BV44)</f>
        <v>2</v>
      </c>
      <c r="BW128" s="5">
        <f t="shared" si="173"/>
        <v>0.66666666666666663</v>
      </c>
      <c r="BX128" s="4">
        <f t="shared" si="174"/>
        <v>1</v>
      </c>
      <c r="BY128" s="28">
        <f t="shared" si="175"/>
        <v>0.33333333333333331</v>
      </c>
      <c r="BZ128" s="81">
        <f t="shared" si="130"/>
        <v>47</v>
      </c>
      <c r="CA128" s="82">
        <f t="shared" si="130"/>
        <v>30</v>
      </c>
      <c r="CB128" s="70">
        <f t="shared" si="122"/>
        <v>0.63829787234042556</v>
      </c>
      <c r="CC128" s="82">
        <f t="shared" si="131"/>
        <v>17</v>
      </c>
      <c r="CD128" s="57">
        <f t="shared" si="123"/>
        <v>0.36170212765957449</v>
      </c>
    </row>
    <row r="129" spans="1:94" s="61" customFormat="1" x14ac:dyDescent="0.25">
      <c r="A129" s="51" t="s">
        <v>70</v>
      </c>
      <c r="B129" s="52" t="s">
        <v>71</v>
      </c>
      <c r="C129" s="51"/>
      <c r="D129" s="52"/>
      <c r="E129" s="53"/>
      <c r="F129" s="52"/>
      <c r="G129" s="54"/>
      <c r="H129" s="55"/>
      <c r="I129" s="52"/>
      <c r="J129" s="53"/>
      <c r="K129" s="52"/>
      <c r="L129" s="54"/>
      <c r="M129" s="55"/>
      <c r="N129" s="52"/>
      <c r="O129" s="53"/>
      <c r="P129" s="52"/>
      <c r="Q129" s="54"/>
      <c r="R129" s="51"/>
      <c r="S129" s="52"/>
      <c r="T129" s="53"/>
      <c r="U129" s="52"/>
      <c r="V129" s="54"/>
      <c r="W129" s="51"/>
      <c r="X129" s="52"/>
      <c r="Y129" s="53"/>
      <c r="Z129" s="52"/>
      <c r="AA129" s="54"/>
      <c r="AB129" s="51">
        <v>1</v>
      </c>
      <c r="AC129" s="52">
        <v>1</v>
      </c>
      <c r="AD129" s="53">
        <f t="shared" si="168"/>
        <v>1</v>
      </c>
      <c r="AE129" s="52"/>
      <c r="AF129" s="54"/>
      <c r="AG129" s="51">
        <v>2</v>
      </c>
      <c r="AH129" s="52">
        <v>1</v>
      </c>
      <c r="AI129" s="53">
        <f t="shared" si="169"/>
        <v>0.5</v>
      </c>
      <c r="AJ129" s="52">
        <v>1</v>
      </c>
      <c r="AK129" s="54">
        <f t="shared" si="170"/>
        <v>0.5</v>
      </c>
      <c r="AL129" s="51">
        <v>6</v>
      </c>
      <c r="AM129" s="52">
        <v>6</v>
      </c>
      <c r="AN129" s="53">
        <f t="shared" si="189"/>
        <v>1</v>
      </c>
      <c r="AO129" s="52"/>
      <c r="AP129" s="54"/>
      <c r="AQ129" s="51">
        <v>2</v>
      </c>
      <c r="AR129" s="52">
        <v>1</v>
      </c>
      <c r="AS129" s="53">
        <f t="shared" si="179"/>
        <v>0.5</v>
      </c>
      <c r="AT129" s="52">
        <f t="shared" si="180"/>
        <v>1</v>
      </c>
      <c r="AU129" s="54">
        <f t="shared" si="181"/>
        <v>0.5</v>
      </c>
      <c r="AV129" s="51">
        <v>7</v>
      </c>
      <c r="AW129" s="52">
        <v>6</v>
      </c>
      <c r="AX129" s="53">
        <f t="shared" si="182"/>
        <v>0.8571428571428571</v>
      </c>
      <c r="AY129" s="52">
        <f t="shared" si="171"/>
        <v>1</v>
      </c>
      <c r="AZ129" s="54">
        <f t="shared" si="183"/>
        <v>0.14285714285714285</v>
      </c>
      <c r="BA129" s="55">
        <f t="shared" si="194"/>
        <v>4</v>
      </c>
      <c r="BB129" s="60">
        <f>SUM(BB45)</f>
        <v>3</v>
      </c>
      <c r="BC129" s="53">
        <f t="shared" si="184"/>
        <v>0.75</v>
      </c>
      <c r="BD129" s="52">
        <f>BA129-BB129</f>
        <v>1</v>
      </c>
      <c r="BE129" s="54">
        <f>BD129/BA129</f>
        <v>0.25</v>
      </c>
      <c r="BF129" s="55">
        <f t="shared" si="195"/>
        <v>5</v>
      </c>
      <c r="BG129" s="60">
        <f t="shared" si="195"/>
        <v>5</v>
      </c>
      <c r="BH129" s="53">
        <f t="shared" si="185"/>
        <v>1</v>
      </c>
      <c r="BI129" s="52"/>
      <c r="BJ129" s="54"/>
      <c r="BK129" s="55"/>
      <c r="BL129" s="60"/>
      <c r="BM129" s="53"/>
      <c r="BN129" s="52"/>
      <c r="BO129" s="54"/>
      <c r="BP129" s="55"/>
      <c r="BQ129" s="60"/>
      <c r="BR129" s="53"/>
      <c r="BS129" s="52"/>
      <c r="BT129" s="54"/>
      <c r="BU129" s="55"/>
      <c r="BV129" s="60"/>
      <c r="BW129" s="53"/>
      <c r="BX129" s="52"/>
      <c r="BY129" s="54"/>
      <c r="BZ129" s="81">
        <f t="shared" si="130"/>
        <v>27</v>
      </c>
      <c r="CA129" s="82">
        <f t="shared" si="130"/>
        <v>23</v>
      </c>
      <c r="CB129" s="70">
        <f t="shared" si="122"/>
        <v>0.85185185185185186</v>
      </c>
      <c r="CC129" s="82">
        <f t="shared" si="131"/>
        <v>4</v>
      </c>
      <c r="CD129" s="57">
        <f t="shared" si="123"/>
        <v>0.14814814814814814</v>
      </c>
    </row>
    <row r="130" spans="1:94" s="2" customFormat="1" x14ac:dyDescent="0.25">
      <c r="A130" s="27" t="s">
        <v>72</v>
      </c>
      <c r="B130" s="4" t="s">
        <v>73</v>
      </c>
      <c r="C130" s="27"/>
      <c r="D130" s="4"/>
      <c r="E130" s="5"/>
      <c r="F130" s="4"/>
      <c r="G130" s="28"/>
      <c r="H130" s="29"/>
      <c r="I130" s="4"/>
      <c r="J130" s="5"/>
      <c r="K130" s="4"/>
      <c r="L130" s="28"/>
      <c r="M130" s="29"/>
      <c r="N130" s="4"/>
      <c r="O130" s="5"/>
      <c r="P130" s="4"/>
      <c r="Q130" s="28"/>
      <c r="R130" s="27"/>
      <c r="S130" s="4"/>
      <c r="T130" s="5"/>
      <c r="U130" s="4"/>
      <c r="V130" s="28"/>
      <c r="W130" s="27"/>
      <c r="X130" s="4"/>
      <c r="Y130" s="5"/>
      <c r="Z130" s="4"/>
      <c r="AA130" s="28"/>
      <c r="AB130" s="27"/>
      <c r="AC130" s="4"/>
      <c r="AD130" s="5"/>
      <c r="AE130" s="4"/>
      <c r="AF130" s="28"/>
      <c r="AG130" s="27">
        <v>2</v>
      </c>
      <c r="AH130" s="4">
        <v>1</v>
      </c>
      <c r="AI130" s="5">
        <f t="shared" si="169"/>
        <v>0.5</v>
      </c>
      <c r="AJ130" s="4">
        <v>1</v>
      </c>
      <c r="AK130" s="28">
        <f t="shared" si="170"/>
        <v>0.5</v>
      </c>
      <c r="AL130" s="27">
        <v>7</v>
      </c>
      <c r="AM130" s="4">
        <v>4</v>
      </c>
      <c r="AN130" s="5">
        <f t="shared" si="189"/>
        <v>0.5714285714285714</v>
      </c>
      <c r="AO130" s="4">
        <f>AL130-AM130</f>
        <v>3</v>
      </c>
      <c r="AP130" s="28">
        <f t="shared" si="193"/>
        <v>0.42857142857142855</v>
      </c>
      <c r="AQ130" s="27">
        <v>2</v>
      </c>
      <c r="AR130" s="4">
        <v>1</v>
      </c>
      <c r="AS130" s="5">
        <f t="shared" si="179"/>
        <v>0.5</v>
      </c>
      <c r="AT130" s="4">
        <f t="shared" si="180"/>
        <v>1</v>
      </c>
      <c r="AU130" s="28">
        <f t="shared" si="181"/>
        <v>0.5</v>
      </c>
      <c r="AV130" s="27">
        <v>2</v>
      </c>
      <c r="AW130" s="4">
        <v>1</v>
      </c>
      <c r="AX130" s="5">
        <f t="shared" si="182"/>
        <v>0.5</v>
      </c>
      <c r="AY130" s="4">
        <f t="shared" si="171"/>
        <v>1</v>
      </c>
      <c r="AZ130" s="28">
        <f t="shared" si="183"/>
        <v>0.5</v>
      </c>
      <c r="BA130" s="29">
        <f t="shared" si="194"/>
        <v>1</v>
      </c>
      <c r="BB130" s="46">
        <f>SUM(BB46)</f>
        <v>1</v>
      </c>
      <c r="BC130" s="5">
        <f t="shared" si="184"/>
        <v>1</v>
      </c>
      <c r="BD130" s="4"/>
      <c r="BE130" s="28"/>
      <c r="BF130" s="29">
        <f t="shared" si="195"/>
        <v>10</v>
      </c>
      <c r="BG130" s="46">
        <f t="shared" si="195"/>
        <v>5</v>
      </c>
      <c r="BH130" s="5">
        <f t="shared" si="185"/>
        <v>0.5</v>
      </c>
      <c r="BI130" s="4">
        <f>BF130-BG130</f>
        <v>5</v>
      </c>
      <c r="BJ130" s="28">
        <f>BI130/BF130</f>
        <v>0.5</v>
      </c>
      <c r="BK130" s="29">
        <f>SUM(BK46)</f>
        <v>8</v>
      </c>
      <c r="BL130" s="46">
        <f>SUM(BL46)</f>
        <v>5</v>
      </c>
      <c r="BM130" s="5">
        <f>BL130/BK130</f>
        <v>0.625</v>
      </c>
      <c r="BN130" s="4">
        <f>BK130-BL130</f>
        <v>3</v>
      </c>
      <c r="BO130" s="28">
        <f>BN130/BK130</f>
        <v>0.375</v>
      </c>
      <c r="BP130" s="29">
        <f>SUM(BP46)</f>
        <v>6</v>
      </c>
      <c r="BQ130" s="46">
        <f>SUM(BQ46)</f>
        <v>6</v>
      </c>
      <c r="BR130" s="5">
        <f>BQ130/BP130</f>
        <v>1</v>
      </c>
      <c r="BS130" s="4">
        <f>BP130-BQ130</f>
        <v>0</v>
      </c>
      <c r="BT130" s="28">
        <f>BS130/BP130</f>
        <v>0</v>
      </c>
      <c r="BU130" s="29">
        <f>SUM(BU46)</f>
        <v>6</v>
      </c>
      <c r="BV130" s="46">
        <f>SUM(BV46)</f>
        <v>4</v>
      </c>
      <c r="BW130" s="5">
        <f t="shared" ref="BW130:BW135" si="196">BV130/BU130</f>
        <v>0.66666666666666663</v>
      </c>
      <c r="BX130" s="4">
        <f t="shared" ref="BX130:BX135" si="197">BU130-BV130</f>
        <v>2</v>
      </c>
      <c r="BY130" s="28">
        <f t="shared" ref="BY130:BY135" si="198">BX130/BU130</f>
        <v>0.33333333333333331</v>
      </c>
      <c r="BZ130" s="81">
        <f t="shared" si="130"/>
        <v>44</v>
      </c>
      <c r="CA130" s="82">
        <f t="shared" si="130"/>
        <v>28</v>
      </c>
      <c r="CB130" s="70">
        <f t="shared" si="122"/>
        <v>0.63636363636363635</v>
      </c>
      <c r="CC130" s="82">
        <f t="shared" si="131"/>
        <v>16</v>
      </c>
      <c r="CD130" s="57">
        <f t="shared" si="123"/>
        <v>0.36363636363636365</v>
      </c>
    </row>
    <row r="131" spans="1:94" s="61" customFormat="1" x14ac:dyDescent="0.25">
      <c r="A131" s="51" t="s">
        <v>74</v>
      </c>
      <c r="B131" s="52" t="s">
        <v>75</v>
      </c>
      <c r="C131" s="51">
        <f>D131+F131</f>
        <v>78</v>
      </c>
      <c r="D131" s="52">
        <v>63</v>
      </c>
      <c r="E131" s="53">
        <f>D131/C131</f>
        <v>0.80769230769230771</v>
      </c>
      <c r="F131" s="52">
        <v>15</v>
      </c>
      <c r="G131" s="54">
        <f>F131/C131</f>
        <v>0.19230769230769232</v>
      </c>
      <c r="H131" s="55">
        <f>I131+K131</f>
        <v>105</v>
      </c>
      <c r="I131" s="52">
        <f>I72+I47</f>
        <v>88</v>
      </c>
      <c r="J131" s="53">
        <f>I131/H131</f>
        <v>0.83809523809523812</v>
      </c>
      <c r="K131" s="52">
        <f>K72+K47</f>
        <v>17</v>
      </c>
      <c r="L131" s="54">
        <f>K131/H131</f>
        <v>0.16190476190476191</v>
      </c>
      <c r="M131" s="55">
        <f>SUM(M72,M47)</f>
        <v>116</v>
      </c>
      <c r="N131" s="60">
        <f>SUM(N72,N47)</f>
        <v>86</v>
      </c>
      <c r="O131" s="53">
        <f>N131/M131</f>
        <v>0.74137931034482762</v>
      </c>
      <c r="P131" s="52">
        <f>M131-N131</f>
        <v>30</v>
      </c>
      <c r="Q131" s="54">
        <f>P131/M131</f>
        <v>0.25862068965517243</v>
      </c>
      <c r="R131" s="55">
        <f>SUM(R72,R47)</f>
        <v>110</v>
      </c>
      <c r="S131" s="60">
        <f>SUM(S72,S47)</f>
        <v>87</v>
      </c>
      <c r="T131" s="53">
        <f>S131/R131</f>
        <v>0.79090909090909089</v>
      </c>
      <c r="U131" s="52">
        <f>R131-S131</f>
        <v>23</v>
      </c>
      <c r="V131" s="54">
        <f>U131/R131</f>
        <v>0.20909090909090908</v>
      </c>
      <c r="W131" s="55">
        <f>SUM(W72,W47)</f>
        <v>118</v>
      </c>
      <c r="X131" s="60">
        <f>SUM(X72,X47)</f>
        <v>93</v>
      </c>
      <c r="Y131" s="53">
        <f t="shared" ref="Y131:Y141" si="199">X131/W131</f>
        <v>0.78813559322033899</v>
      </c>
      <c r="Z131" s="52">
        <f>W131-X131</f>
        <v>25</v>
      </c>
      <c r="AA131" s="54">
        <f t="shared" ref="AA131:AA142" si="200">Z131/W131</f>
        <v>0.21186440677966101</v>
      </c>
      <c r="AB131" s="55">
        <f>SUM(AB72,AB47)</f>
        <v>130</v>
      </c>
      <c r="AC131" s="60">
        <f>SUM(AC72,AC47)</f>
        <v>106</v>
      </c>
      <c r="AD131" s="53">
        <f t="shared" ref="AD131:AD141" si="201">AC131/AB131</f>
        <v>0.81538461538461537</v>
      </c>
      <c r="AE131" s="52">
        <f>AB131-AC131</f>
        <v>24</v>
      </c>
      <c r="AF131" s="54">
        <f>AE131/AB131</f>
        <v>0.18461538461538463</v>
      </c>
      <c r="AG131" s="55">
        <f>SUM(AG72,AG47)</f>
        <v>150</v>
      </c>
      <c r="AH131" s="60">
        <f>SUM(AH72,AH47)</f>
        <v>102</v>
      </c>
      <c r="AI131" s="53">
        <f t="shared" si="169"/>
        <v>0.68</v>
      </c>
      <c r="AJ131" s="52">
        <f>AG131-AH131</f>
        <v>48</v>
      </c>
      <c r="AK131" s="54">
        <f t="shared" si="170"/>
        <v>0.32</v>
      </c>
      <c r="AL131" s="55">
        <f>SUM(AL72,AL47)</f>
        <v>150</v>
      </c>
      <c r="AM131" s="60">
        <f>SUM(AM72,AM47)</f>
        <v>124</v>
      </c>
      <c r="AN131" s="53">
        <f t="shared" si="189"/>
        <v>0.82666666666666666</v>
      </c>
      <c r="AO131" s="52">
        <f>AL131-AM131</f>
        <v>26</v>
      </c>
      <c r="AP131" s="54">
        <f t="shared" si="193"/>
        <v>0.17333333333333334</v>
      </c>
      <c r="AQ131" s="55">
        <f>SUM(AQ72,AQ47)</f>
        <v>179</v>
      </c>
      <c r="AR131" s="60">
        <f>SUM(AR72,AR47)</f>
        <v>138</v>
      </c>
      <c r="AS131" s="53">
        <f t="shared" si="179"/>
        <v>0.77094972067039103</v>
      </c>
      <c r="AT131" s="52">
        <f t="shared" si="180"/>
        <v>41</v>
      </c>
      <c r="AU131" s="54">
        <f t="shared" si="181"/>
        <v>0.22905027932960895</v>
      </c>
      <c r="AV131" s="55">
        <f>SUM(AV72,AV47)</f>
        <v>145</v>
      </c>
      <c r="AW131" s="60">
        <f>SUM(AW72,AW47)</f>
        <v>112</v>
      </c>
      <c r="AX131" s="53">
        <f t="shared" si="182"/>
        <v>0.77241379310344827</v>
      </c>
      <c r="AY131" s="52">
        <f t="shared" si="171"/>
        <v>33</v>
      </c>
      <c r="AZ131" s="54">
        <f t="shared" si="183"/>
        <v>0.22758620689655173</v>
      </c>
      <c r="BA131" s="55">
        <f>SUM(BA72,BA47)</f>
        <v>124</v>
      </c>
      <c r="BB131" s="60">
        <f>SUM(BB72,BB47)</f>
        <v>85</v>
      </c>
      <c r="BC131" s="53">
        <f t="shared" si="184"/>
        <v>0.68548387096774188</v>
      </c>
      <c r="BD131" s="52">
        <f t="shared" si="172"/>
        <v>39</v>
      </c>
      <c r="BE131" s="54">
        <f>BD131/BA131</f>
        <v>0.31451612903225806</v>
      </c>
      <c r="BF131" s="55">
        <f>SUM(BF72,BF47)</f>
        <v>146</v>
      </c>
      <c r="BG131" s="60">
        <f>SUM(BG72,BG47)</f>
        <v>109</v>
      </c>
      <c r="BH131" s="53">
        <f t="shared" si="185"/>
        <v>0.74657534246575341</v>
      </c>
      <c r="BI131" s="52">
        <f>BF131-BG131</f>
        <v>37</v>
      </c>
      <c r="BJ131" s="54">
        <f>BI131/BF131</f>
        <v>0.25342465753424659</v>
      </c>
      <c r="BK131" s="55">
        <f>SUM(BK72,BK47)</f>
        <v>139</v>
      </c>
      <c r="BL131" s="60">
        <f>SUM(BL72,BL47)</f>
        <v>101</v>
      </c>
      <c r="BM131" s="53">
        <f>BL131/BK131</f>
        <v>0.72661870503597126</v>
      </c>
      <c r="BN131" s="52">
        <f>BK131-BL131</f>
        <v>38</v>
      </c>
      <c r="BO131" s="54">
        <f>BN131/BK131</f>
        <v>0.2733812949640288</v>
      </c>
      <c r="BP131" s="55">
        <f>SUM(BP72,BP47)</f>
        <v>148</v>
      </c>
      <c r="BQ131" s="60">
        <f>SUM(BQ72,BQ47)</f>
        <v>110</v>
      </c>
      <c r="BR131" s="53">
        <f>BQ131/BP131</f>
        <v>0.7432432432432432</v>
      </c>
      <c r="BS131" s="52">
        <f>BP131-BQ131</f>
        <v>38</v>
      </c>
      <c r="BT131" s="54">
        <f>BS131/BP131</f>
        <v>0.25675675675675674</v>
      </c>
      <c r="BU131" s="55">
        <f>SUM(BU72,BU47)</f>
        <v>167</v>
      </c>
      <c r="BV131" s="60">
        <f>SUM(BV72,BV47)</f>
        <v>138</v>
      </c>
      <c r="BW131" s="53">
        <f t="shared" si="196"/>
        <v>0.82634730538922152</v>
      </c>
      <c r="BX131" s="52">
        <f t="shared" si="197"/>
        <v>29</v>
      </c>
      <c r="BY131" s="54">
        <f t="shared" si="198"/>
        <v>0.17365269461077845</v>
      </c>
      <c r="BZ131" s="81">
        <f t="shared" si="130"/>
        <v>1478</v>
      </c>
      <c r="CA131" s="82">
        <f t="shared" si="130"/>
        <v>1125</v>
      </c>
      <c r="CB131" s="70">
        <f t="shared" si="122"/>
        <v>0.76116373477672528</v>
      </c>
      <c r="CC131" s="82">
        <f t="shared" si="131"/>
        <v>353</v>
      </c>
      <c r="CD131" s="57">
        <f t="shared" si="123"/>
        <v>0.2388362652232747</v>
      </c>
    </row>
    <row r="132" spans="1:94" s="2" customFormat="1" x14ac:dyDescent="0.25">
      <c r="A132" s="27" t="s">
        <v>110</v>
      </c>
      <c r="B132" s="4" t="s">
        <v>111</v>
      </c>
      <c r="C132" s="27"/>
      <c r="D132" s="4"/>
      <c r="E132" s="5"/>
      <c r="F132" s="4"/>
      <c r="G132" s="28"/>
      <c r="H132" s="29"/>
      <c r="I132" s="4"/>
      <c r="J132" s="5"/>
      <c r="K132" s="4"/>
      <c r="L132" s="28"/>
      <c r="M132" s="29"/>
      <c r="N132" s="46"/>
      <c r="O132" s="5"/>
      <c r="P132" s="4"/>
      <c r="Q132" s="28"/>
      <c r="R132" s="29"/>
      <c r="S132" s="46"/>
      <c r="T132" s="5"/>
      <c r="U132" s="4"/>
      <c r="V132" s="28"/>
      <c r="W132" s="29"/>
      <c r="X132" s="46"/>
      <c r="Y132" s="5"/>
      <c r="Z132" s="4"/>
      <c r="AA132" s="28"/>
      <c r="AB132" s="29"/>
      <c r="AC132" s="46"/>
      <c r="AD132" s="5"/>
      <c r="AE132" s="4"/>
      <c r="AF132" s="28"/>
      <c r="AG132" s="29"/>
      <c r="AH132" s="46"/>
      <c r="AI132" s="5"/>
      <c r="AJ132" s="4"/>
      <c r="AK132" s="28"/>
      <c r="AL132" s="29"/>
      <c r="AM132" s="46"/>
      <c r="AN132" s="5"/>
      <c r="AO132" s="4"/>
      <c r="AP132" s="28"/>
      <c r="AQ132" s="29"/>
      <c r="AR132" s="46"/>
      <c r="AS132" s="5"/>
      <c r="AT132" s="4"/>
      <c r="AU132" s="28"/>
      <c r="AV132" s="29"/>
      <c r="AW132" s="46"/>
      <c r="AX132" s="5"/>
      <c r="AY132" s="4"/>
      <c r="AZ132" s="28"/>
      <c r="BA132" s="29"/>
      <c r="BB132" s="46"/>
      <c r="BC132" s="5"/>
      <c r="BD132" s="4"/>
      <c r="BE132" s="28"/>
      <c r="BF132" s="29"/>
      <c r="BG132" s="46"/>
      <c r="BH132" s="5"/>
      <c r="BI132" s="4"/>
      <c r="BJ132" s="28"/>
      <c r="BK132" s="29"/>
      <c r="BL132" s="46"/>
      <c r="BM132" s="5"/>
      <c r="BN132" s="4"/>
      <c r="BO132" s="28"/>
      <c r="BP132" s="46">
        <f>BP48</f>
        <v>2</v>
      </c>
      <c r="BQ132" s="46">
        <f>BQ48</f>
        <v>2</v>
      </c>
      <c r="BR132" s="5">
        <f>BQ132/BP132</f>
        <v>1</v>
      </c>
      <c r="BS132" s="4">
        <f>BP132-BQ132</f>
        <v>0</v>
      </c>
      <c r="BT132" s="28">
        <f>BS132/BP132</f>
        <v>0</v>
      </c>
      <c r="BU132" s="29">
        <f>BU48</f>
        <v>2</v>
      </c>
      <c r="BV132" s="46">
        <f>BV48</f>
        <v>2</v>
      </c>
      <c r="BW132" s="5">
        <f t="shared" si="196"/>
        <v>1</v>
      </c>
      <c r="BX132" s="4">
        <f t="shared" si="197"/>
        <v>0</v>
      </c>
      <c r="BY132" s="28">
        <f t="shared" si="198"/>
        <v>0</v>
      </c>
      <c r="BZ132" s="81">
        <f t="shared" si="130"/>
        <v>4</v>
      </c>
      <c r="CA132" s="82">
        <f t="shared" si="130"/>
        <v>4</v>
      </c>
      <c r="CB132" s="70">
        <f t="shared" ref="CB132" si="202">CA132/BZ132</f>
        <v>1</v>
      </c>
      <c r="CC132" s="82">
        <f t="shared" si="131"/>
        <v>0</v>
      </c>
      <c r="CD132" s="57">
        <f t="shared" ref="CD132" si="203">CC132/BZ132</f>
        <v>0</v>
      </c>
    </row>
    <row r="133" spans="1:94" s="61" customFormat="1" x14ac:dyDescent="0.25">
      <c r="A133" s="51" t="s">
        <v>102</v>
      </c>
      <c r="B133" s="52" t="s">
        <v>105</v>
      </c>
      <c r="C133" s="51"/>
      <c r="D133" s="52"/>
      <c r="E133" s="53"/>
      <c r="F133" s="52"/>
      <c r="G133" s="54"/>
      <c r="H133" s="55"/>
      <c r="I133" s="52"/>
      <c r="J133" s="53"/>
      <c r="K133" s="52"/>
      <c r="L133" s="54"/>
      <c r="M133" s="55"/>
      <c r="N133" s="60"/>
      <c r="O133" s="53"/>
      <c r="P133" s="52"/>
      <c r="Q133" s="54"/>
      <c r="R133" s="55"/>
      <c r="S133" s="60"/>
      <c r="T133" s="53"/>
      <c r="U133" s="52"/>
      <c r="V133" s="54"/>
      <c r="W133" s="55"/>
      <c r="X133" s="60"/>
      <c r="Y133" s="53"/>
      <c r="Z133" s="52"/>
      <c r="AA133" s="54"/>
      <c r="AB133" s="55"/>
      <c r="AC133" s="60"/>
      <c r="AD133" s="53"/>
      <c r="AE133" s="52"/>
      <c r="AF133" s="54"/>
      <c r="AG133" s="55"/>
      <c r="AH133" s="60"/>
      <c r="AI133" s="53"/>
      <c r="AJ133" s="52"/>
      <c r="AK133" s="54"/>
      <c r="AL133" s="55"/>
      <c r="AM133" s="60"/>
      <c r="AN133" s="53"/>
      <c r="AO133" s="52"/>
      <c r="AP133" s="54"/>
      <c r="AQ133" s="55"/>
      <c r="AR133" s="60"/>
      <c r="AS133" s="53"/>
      <c r="AT133" s="52"/>
      <c r="AU133" s="54"/>
      <c r="AV133" s="55"/>
      <c r="AW133" s="60"/>
      <c r="AX133" s="53"/>
      <c r="AY133" s="52"/>
      <c r="AZ133" s="54"/>
      <c r="BA133" s="55"/>
      <c r="BB133" s="60"/>
      <c r="BC133" s="53"/>
      <c r="BD133" s="52"/>
      <c r="BE133" s="54"/>
      <c r="BF133" s="55"/>
      <c r="BG133" s="60"/>
      <c r="BH133" s="53"/>
      <c r="BI133" s="52"/>
      <c r="BJ133" s="54"/>
      <c r="BK133" s="55">
        <f>(BK49)</f>
        <v>7</v>
      </c>
      <c r="BL133" s="60">
        <f>(BL49)</f>
        <v>5</v>
      </c>
      <c r="BM133" s="53">
        <f>BL133/BK133</f>
        <v>0.7142857142857143</v>
      </c>
      <c r="BN133" s="52">
        <f>BK133-BL133</f>
        <v>2</v>
      </c>
      <c r="BO133" s="54">
        <f>BN133/BK133</f>
        <v>0.2857142857142857</v>
      </c>
      <c r="BP133" s="55"/>
      <c r="BQ133" s="60"/>
      <c r="BR133" s="53"/>
      <c r="BS133" s="52"/>
      <c r="BT133" s="54"/>
      <c r="BU133" s="55">
        <f>BU49</f>
        <v>7</v>
      </c>
      <c r="BV133" s="60">
        <f>BV49</f>
        <v>7</v>
      </c>
      <c r="BW133" s="53">
        <f t="shared" si="196"/>
        <v>1</v>
      </c>
      <c r="BX133" s="52">
        <f t="shared" si="197"/>
        <v>0</v>
      </c>
      <c r="BY133" s="54">
        <f t="shared" si="198"/>
        <v>0</v>
      </c>
      <c r="BZ133" s="81">
        <f t="shared" si="130"/>
        <v>14</v>
      </c>
      <c r="CA133" s="82">
        <f t="shared" si="130"/>
        <v>12</v>
      </c>
      <c r="CB133" s="70">
        <f t="shared" si="122"/>
        <v>0.8571428571428571</v>
      </c>
      <c r="CC133" s="82">
        <f t="shared" si="131"/>
        <v>2</v>
      </c>
      <c r="CD133" s="57">
        <f t="shared" si="123"/>
        <v>0.14285714285714285</v>
      </c>
    </row>
    <row r="134" spans="1:94" s="2" customFormat="1" x14ac:dyDescent="0.25">
      <c r="A134" s="27" t="s">
        <v>76</v>
      </c>
      <c r="B134" s="4" t="s">
        <v>77</v>
      </c>
      <c r="C134" s="27">
        <f>D134+F134</f>
        <v>7</v>
      </c>
      <c r="D134" s="4">
        <v>4</v>
      </c>
      <c r="E134" s="5">
        <f>D134/C134</f>
        <v>0.5714285714285714</v>
      </c>
      <c r="F134" s="4">
        <v>3</v>
      </c>
      <c r="G134" s="28">
        <f>F134/C134</f>
        <v>0.42857142857142855</v>
      </c>
      <c r="H134" s="29">
        <f>I134+K134</f>
        <v>6</v>
      </c>
      <c r="I134" s="4">
        <f>I73+I50</f>
        <v>6</v>
      </c>
      <c r="J134" s="5">
        <f>I134/H134</f>
        <v>1</v>
      </c>
      <c r="K134" s="4">
        <f>K73+K50</f>
        <v>0</v>
      </c>
      <c r="L134" s="28">
        <f>K134/H134</f>
        <v>0</v>
      </c>
      <c r="M134" s="29">
        <f>SUM(M73,M50)</f>
        <v>5</v>
      </c>
      <c r="N134" s="46">
        <f>SUM(N73,N50)</f>
        <v>3</v>
      </c>
      <c r="O134" s="5">
        <f>N134/M134</f>
        <v>0.6</v>
      </c>
      <c r="P134" s="4">
        <f>M134-N134</f>
        <v>2</v>
      </c>
      <c r="Q134" s="28">
        <f>P134/M134</f>
        <v>0.4</v>
      </c>
      <c r="R134" s="29">
        <f>SUM(R73,R50)</f>
        <v>7</v>
      </c>
      <c r="S134" s="46">
        <f>SUM(S73,S50)</f>
        <v>4</v>
      </c>
      <c r="T134" s="5">
        <f>S134/R134</f>
        <v>0.5714285714285714</v>
      </c>
      <c r="U134" s="4">
        <f>R134-S134</f>
        <v>3</v>
      </c>
      <c r="V134" s="28">
        <f>U134/R134</f>
        <v>0.42857142857142855</v>
      </c>
      <c r="W134" s="29">
        <f>SUM(W73,W50)</f>
        <v>9</v>
      </c>
      <c r="X134" s="46">
        <f>SUM(X73,X50)</f>
        <v>7</v>
      </c>
      <c r="Y134" s="5">
        <f t="shared" si="199"/>
        <v>0.77777777777777779</v>
      </c>
      <c r="Z134" s="4">
        <f>W134-X134</f>
        <v>2</v>
      </c>
      <c r="AA134" s="28">
        <f t="shared" si="200"/>
        <v>0.22222222222222221</v>
      </c>
      <c r="AB134" s="29">
        <f>SUM(AB73,AB50)</f>
        <v>9</v>
      </c>
      <c r="AC134" s="46">
        <f>SUM(AC73,AC50)</f>
        <v>7</v>
      </c>
      <c r="AD134" s="5">
        <f t="shared" si="201"/>
        <v>0.77777777777777779</v>
      </c>
      <c r="AE134" s="4">
        <f>AB134-AC134</f>
        <v>2</v>
      </c>
      <c r="AF134" s="28">
        <f>AE134/AB134</f>
        <v>0.22222222222222221</v>
      </c>
      <c r="AG134" s="29">
        <f>SUM(AG73,AG50)</f>
        <v>15</v>
      </c>
      <c r="AH134" s="46">
        <f>SUM(AH73,AH50)</f>
        <v>9</v>
      </c>
      <c r="AI134" s="5">
        <f t="shared" si="169"/>
        <v>0.6</v>
      </c>
      <c r="AJ134" s="4">
        <f>AG134-AH134</f>
        <v>6</v>
      </c>
      <c r="AK134" s="28">
        <f t="shared" si="170"/>
        <v>0.4</v>
      </c>
      <c r="AL134" s="29">
        <f>SUM(AL73,AL50)</f>
        <v>7</v>
      </c>
      <c r="AM134" s="46">
        <f>SUM(AM73,AM50)</f>
        <v>7</v>
      </c>
      <c r="AN134" s="5">
        <f t="shared" si="189"/>
        <v>1</v>
      </c>
      <c r="AO134" s="4"/>
      <c r="AP134" s="28"/>
      <c r="AQ134" s="29">
        <f>SUM(AQ73,AQ50)</f>
        <v>14</v>
      </c>
      <c r="AR134" s="46">
        <f>SUM(AR73,AR50)</f>
        <v>8</v>
      </c>
      <c r="AS134" s="5">
        <f t="shared" si="179"/>
        <v>0.5714285714285714</v>
      </c>
      <c r="AT134" s="4">
        <f t="shared" si="180"/>
        <v>6</v>
      </c>
      <c r="AU134" s="28">
        <f t="shared" si="181"/>
        <v>0.42857142857142855</v>
      </c>
      <c r="AV134" s="29">
        <f>SUM(AV73,AV50)</f>
        <v>10</v>
      </c>
      <c r="AW134" s="46">
        <f>SUM(AW73,AW50)</f>
        <v>9</v>
      </c>
      <c r="AX134" s="5">
        <f t="shared" si="182"/>
        <v>0.9</v>
      </c>
      <c r="AY134" s="4">
        <f t="shared" si="171"/>
        <v>1</v>
      </c>
      <c r="AZ134" s="28">
        <f t="shared" si="183"/>
        <v>0.1</v>
      </c>
      <c r="BA134" s="29">
        <f>SUM(BA73,BA50)</f>
        <v>15</v>
      </c>
      <c r="BB134" s="46">
        <f>SUM(BB73,BB50)</f>
        <v>12</v>
      </c>
      <c r="BC134" s="5">
        <f t="shared" si="184"/>
        <v>0.8</v>
      </c>
      <c r="BD134" s="4">
        <f t="shared" si="172"/>
        <v>3</v>
      </c>
      <c r="BE134" s="28">
        <f>BD134/BA134</f>
        <v>0.2</v>
      </c>
      <c r="BF134" s="29">
        <f>SUM(BF73,BF50)</f>
        <v>12</v>
      </c>
      <c r="BG134" s="46">
        <f>SUM(BG73,BG50)</f>
        <v>10</v>
      </c>
      <c r="BH134" s="5">
        <f t="shared" si="185"/>
        <v>0.83333333333333337</v>
      </c>
      <c r="BI134" s="4">
        <f>BF134-BG134</f>
        <v>2</v>
      </c>
      <c r="BJ134" s="28">
        <f>BI134/BF134</f>
        <v>0.16666666666666666</v>
      </c>
      <c r="BK134" s="29">
        <f>SUM(BK73,BK50)</f>
        <v>10</v>
      </c>
      <c r="BL134" s="46">
        <f>SUM(BL73,BL50)</f>
        <v>6</v>
      </c>
      <c r="BM134" s="5">
        <f>BL134/BK134</f>
        <v>0.6</v>
      </c>
      <c r="BN134" s="4">
        <f>BK134-BL134</f>
        <v>4</v>
      </c>
      <c r="BO134" s="28">
        <f>BN134/BK134</f>
        <v>0.4</v>
      </c>
      <c r="BP134" s="29">
        <f>SUM(BP73,BP50)</f>
        <v>6</v>
      </c>
      <c r="BQ134" s="46">
        <f>SUM(BQ73,BQ50)</f>
        <v>5</v>
      </c>
      <c r="BR134" s="5">
        <f>BQ134/BP134</f>
        <v>0.83333333333333337</v>
      </c>
      <c r="BS134" s="4">
        <f>BP134-BQ134</f>
        <v>1</v>
      </c>
      <c r="BT134" s="28">
        <f>BS134/BP134</f>
        <v>0.16666666666666666</v>
      </c>
      <c r="BU134" s="29">
        <f>SUM(BU73,BU50)</f>
        <v>19</v>
      </c>
      <c r="BV134" s="46">
        <f>SUM(BV73,BV50)</f>
        <v>15</v>
      </c>
      <c r="BW134" s="5">
        <f t="shared" si="196"/>
        <v>0.78947368421052633</v>
      </c>
      <c r="BX134" s="4">
        <f t="shared" si="197"/>
        <v>4</v>
      </c>
      <c r="BY134" s="28">
        <f t="shared" si="198"/>
        <v>0.21052631578947367</v>
      </c>
      <c r="BZ134" s="81">
        <f t="shared" si="130"/>
        <v>117</v>
      </c>
      <c r="CA134" s="82">
        <f t="shared" si="130"/>
        <v>88</v>
      </c>
      <c r="CB134" s="70">
        <f t="shared" si="122"/>
        <v>0.75213675213675213</v>
      </c>
      <c r="CC134" s="82">
        <f t="shared" si="131"/>
        <v>29</v>
      </c>
      <c r="CD134" s="57">
        <f t="shared" si="123"/>
        <v>0.24786324786324787</v>
      </c>
    </row>
    <row r="135" spans="1:94" s="61" customFormat="1" x14ac:dyDescent="0.25">
      <c r="A135" s="51" t="s">
        <v>123</v>
      </c>
      <c r="B135" s="52" t="s">
        <v>124</v>
      </c>
      <c r="C135" s="51"/>
      <c r="D135" s="52"/>
      <c r="E135" s="53"/>
      <c r="F135" s="52"/>
      <c r="G135" s="54"/>
      <c r="H135" s="55"/>
      <c r="I135" s="52"/>
      <c r="J135" s="53"/>
      <c r="K135" s="52"/>
      <c r="L135" s="54"/>
      <c r="M135" s="55"/>
      <c r="N135" s="60"/>
      <c r="O135" s="53"/>
      <c r="P135" s="52"/>
      <c r="Q135" s="54"/>
      <c r="R135" s="55"/>
      <c r="S135" s="60"/>
      <c r="T135" s="53"/>
      <c r="U135" s="52"/>
      <c r="V135" s="54"/>
      <c r="W135" s="55"/>
      <c r="X135" s="60"/>
      <c r="Y135" s="53"/>
      <c r="Z135" s="52"/>
      <c r="AA135" s="54"/>
      <c r="AB135" s="55"/>
      <c r="AC135" s="60"/>
      <c r="AD135" s="53"/>
      <c r="AE135" s="52"/>
      <c r="AF135" s="54"/>
      <c r="AG135" s="55"/>
      <c r="AH135" s="60"/>
      <c r="AI135" s="53"/>
      <c r="AJ135" s="52"/>
      <c r="AK135" s="54"/>
      <c r="AL135" s="55"/>
      <c r="AM135" s="60"/>
      <c r="AN135" s="53"/>
      <c r="AO135" s="52"/>
      <c r="AP135" s="54"/>
      <c r="AQ135" s="55"/>
      <c r="AR135" s="60"/>
      <c r="AS135" s="53"/>
      <c r="AT135" s="52"/>
      <c r="AU135" s="54"/>
      <c r="AV135" s="55"/>
      <c r="AW135" s="60"/>
      <c r="AX135" s="53"/>
      <c r="AY135" s="52"/>
      <c r="AZ135" s="54"/>
      <c r="BA135" s="55"/>
      <c r="BB135" s="60"/>
      <c r="BC135" s="53"/>
      <c r="BD135" s="52"/>
      <c r="BE135" s="54"/>
      <c r="BF135" s="55"/>
      <c r="BG135" s="60"/>
      <c r="BH135" s="53"/>
      <c r="BI135" s="52"/>
      <c r="BJ135" s="54"/>
      <c r="BK135" s="55"/>
      <c r="BL135" s="60"/>
      <c r="BM135" s="53"/>
      <c r="BN135" s="52"/>
      <c r="BO135" s="54"/>
      <c r="BP135" s="55"/>
      <c r="BQ135" s="60"/>
      <c r="BR135" s="53"/>
      <c r="BS135" s="52"/>
      <c r="BT135" s="54"/>
      <c r="BU135" s="55">
        <f>BU51</f>
        <v>1</v>
      </c>
      <c r="BV135" s="60">
        <f>BV51</f>
        <v>0</v>
      </c>
      <c r="BW135" s="53">
        <f t="shared" si="196"/>
        <v>0</v>
      </c>
      <c r="BX135" s="52">
        <f t="shared" si="197"/>
        <v>1</v>
      </c>
      <c r="BY135" s="54">
        <f t="shared" si="198"/>
        <v>1</v>
      </c>
      <c r="BZ135" s="81">
        <f>AB135+AG135+AL135+AQ135+AV135+BA135+BF135+BK135+BP135+BU135</f>
        <v>1</v>
      </c>
      <c r="CA135" s="82">
        <f t="shared" ref="CA135" si="204">AC135+AH135+AM135+AR135+AW135+BB135+BG135+BL135+BQ135+BV135</f>
        <v>0</v>
      </c>
      <c r="CB135" s="70">
        <f t="shared" ref="CB135" si="205">CA135/BZ135</f>
        <v>0</v>
      </c>
      <c r="CC135" s="82">
        <f t="shared" ref="CC135" si="206">AE135+AJ135+AO135+AT135+AY135+BD135+BI135+BN135+BS135+BX135</f>
        <v>1</v>
      </c>
      <c r="CD135" s="57">
        <f t="shared" ref="CD135" si="207">CC135/BZ135</f>
        <v>1</v>
      </c>
    </row>
    <row r="136" spans="1:94" s="2" customFormat="1" x14ac:dyDescent="0.25">
      <c r="A136" s="27" t="s">
        <v>97</v>
      </c>
      <c r="B136" s="4" t="s">
        <v>98</v>
      </c>
      <c r="C136" s="27"/>
      <c r="D136" s="4"/>
      <c r="E136" s="5"/>
      <c r="F136" s="4"/>
      <c r="G136" s="28"/>
      <c r="H136" s="29"/>
      <c r="I136" s="4"/>
      <c r="J136" s="5"/>
      <c r="K136" s="4"/>
      <c r="L136" s="28"/>
      <c r="M136" s="29"/>
      <c r="N136" s="46"/>
      <c r="O136" s="5"/>
      <c r="P136" s="4"/>
      <c r="Q136" s="28"/>
      <c r="R136" s="29"/>
      <c r="S136" s="46"/>
      <c r="T136" s="5"/>
      <c r="U136" s="4"/>
      <c r="V136" s="28"/>
      <c r="W136" s="29"/>
      <c r="X136" s="46"/>
      <c r="Y136" s="5"/>
      <c r="Z136" s="4"/>
      <c r="AA136" s="28"/>
      <c r="AB136" s="29"/>
      <c r="AC136" s="46"/>
      <c r="AD136" s="5"/>
      <c r="AE136" s="4"/>
      <c r="AF136" s="28"/>
      <c r="AG136" s="29"/>
      <c r="AH136" s="46"/>
      <c r="AI136" s="5"/>
      <c r="AJ136" s="4"/>
      <c r="AK136" s="28"/>
      <c r="AL136" s="29"/>
      <c r="AM136" s="46"/>
      <c r="AN136" s="5"/>
      <c r="AO136" s="4"/>
      <c r="AP136" s="28"/>
      <c r="AQ136" s="29"/>
      <c r="AR136" s="46"/>
      <c r="AS136" s="5"/>
      <c r="AT136" s="4"/>
      <c r="AU136" s="28"/>
      <c r="AV136" s="29"/>
      <c r="AW136" s="46"/>
      <c r="AX136" s="5"/>
      <c r="AY136" s="4"/>
      <c r="AZ136" s="28"/>
      <c r="BA136" s="29"/>
      <c r="BB136" s="46"/>
      <c r="BC136" s="5"/>
      <c r="BD136" s="4"/>
      <c r="BE136" s="28"/>
      <c r="BF136" s="29">
        <f>BF52</f>
        <v>3</v>
      </c>
      <c r="BG136" s="46">
        <f>BG52</f>
        <v>3</v>
      </c>
      <c r="BH136" s="5">
        <f t="shared" si="185"/>
        <v>1</v>
      </c>
      <c r="BI136" s="4"/>
      <c r="BJ136" s="28"/>
      <c r="BK136" s="29"/>
      <c r="BL136" s="46"/>
      <c r="BM136" s="5"/>
      <c r="BN136" s="4"/>
      <c r="BO136" s="28"/>
      <c r="BP136" s="29"/>
      <c r="BQ136" s="46"/>
      <c r="BR136" s="5"/>
      <c r="BS136" s="4"/>
      <c r="BT136" s="28"/>
      <c r="BU136" s="29"/>
      <c r="BV136" s="46"/>
      <c r="BW136" s="5"/>
      <c r="BX136" s="4"/>
      <c r="BY136" s="28"/>
      <c r="BZ136" s="81">
        <f t="shared" si="130"/>
        <v>3</v>
      </c>
      <c r="CA136" s="82">
        <f t="shared" si="130"/>
        <v>3</v>
      </c>
      <c r="CB136" s="70">
        <f t="shared" si="122"/>
        <v>1</v>
      </c>
      <c r="CC136" s="82">
        <f t="shared" si="131"/>
        <v>0</v>
      </c>
      <c r="CD136" s="57">
        <f t="shared" si="123"/>
        <v>0</v>
      </c>
    </row>
    <row r="137" spans="1:94" s="61" customFormat="1" x14ac:dyDescent="0.25">
      <c r="A137" s="51" t="s">
        <v>78</v>
      </c>
      <c r="B137" s="52" t="s">
        <v>79</v>
      </c>
      <c r="C137" s="51">
        <f>D137+F137</f>
        <v>2</v>
      </c>
      <c r="D137" s="52">
        <v>1</v>
      </c>
      <c r="E137" s="53">
        <f>D137/C137</f>
        <v>0.5</v>
      </c>
      <c r="F137" s="52">
        <v>1</v>
      </c>
      <c r="G137" s="54">
        <f>F137/C137</f>
        <v>0.5</v>
      </c>
      <c r="H137" s="55"/>
      <c r="I137" s="52"/>
      <c r="J137" s="53"/>
      <c r="K137" s="52"/>
      <c r="L137" s="54"/>
      <c r="M137" s="55">
        <f>N137+P137</f>
        <v>4</v>
      </c>
      <c r="N137" s="52">
        <v>2</v>
      </c>
      <c r="O137" s="53">
        <f>N137/M137</f>
        <v>0.5</v>
      </c>
      <c r="P137" s="52">
        <v>2</v>
      </c>
      <c r="Q137" s="54">
        <f>P137/M137</f>
        <v>0.5</v>
      </c>
      <c r="R137" s="51">
        <f>S137+U137</f>
        <v>3</v>
      </c>
      <c r="S137" s="52">
        <v>2</v>
      </c>
      <c r="T137" s="53">
        <f>S137/R137</f>
        <v>0.66666666666666663</v>
      </c>
      <c r="U137" s="52">
        <v>1</v>
      </c>
      <c r="V137" s="54">
        <f>U137/R137</f>
        <v>0.33333333333333331</v>
      </c>
      <c r="W137" s="51">
        <f>X137+Z137</f>
        <v>3</v>
      </c>
      <c r="X137" s="52">
        <v>2</v>
      </c>
      <c r="Y137" s="53">
        <f t="shared" si="199"/>
        <v>0.66666666666666663</v>
      </c>
      <c r="Z137" s="52">
        <v>1</v>
      </c>
      <c r="AA137" s="54">
        <f t="shared" si="200"/>
        <v>0.33333333333333331</v>
      </c>
      <c r="AB137" s="51">
        <v>6</v>
      </c>
      <c r="AC137" s="52">
        <v>5</v>
      </c>
      <c r="AD137" s="53">
        <f t="shared" si="201"/>
        <v>0.83333333333333337</v>
      </c>
      <c r="AE137" s="52">
        <v>1</v>
      </c>
      <c r="AF137" s="54">
        <f>AE137/AB137</f>
        <v>0.16666666666666666</v>
      </c>
      <c r="AG137" s="51">
        <v>5</v>
      </c>
      <c r="AH137" s="52">
        <v>4</v>
      </c>
      <c r="AI137" s="53">
        <f t="shared" si="169"/>
        <v>0.8</v>
      </c>
      <c r="AJ137" s="52">
        <v>1</v>
      </c>
      <c r="AK137" s="54">
        <f t="shared" si="170"/>
        <v>0.2</v>
      </c>
      <c r="AL137" s="51">
        <v>5</v>
      </c>
      <c r="AM137" s="52">
        <v>4</v>
      </c>
      <c r="AN137" s="53">
        <f t="shared" si="189"/>
        <v>0.8</v>
      </c>
      <c r="AO137" s="52">
        <f>AL137-AM137</f>
        <v>1</v>
      </c>
      <c r="AP137" s="54">
        <f t="shared" si="193"/>
        <v>0.2</v>
      </c>
      <c r="AQ137" s="51">
        <v>4</v>
      </c>
      <c r="AR137" s="52">
        <v>4</v>
      </c>
      <c r="AS137" s="53">
        <f t="shared" si="179"/>
        <v>1</v>
      </c>
      <c r="AT137" s="52"/>
      <c r="AU137" s="54"/>
      <c r="AV137" s="51">
        <v>4</v>
      </c>
      <c r="AW137" s="52">
        <v>4</v>
      </c>
      <c r="AX137" s="53">
        <f t="shared" si="182"/>
        <v>1</v>
      </c>
      <c r="AY137" s="52"/>
      <c r="AZ137" s="54"/>
      <c r="BA137" s="55">
        <f>SUM(BA53)</f>
        <v>3</v>
      </c>
      <c r="BB137" s="60">
        <f>SUM(BB53)</f>
        <v>3</v>
      </c>
      <c r="BC137" s="53">
        <f t="shared" si="184"/>
        <v>1</v>
      </c>
      <c r="BD137" s="52"/>
      <c r="BE137" s="54"/>
      <c r="BF137" s="55">
        <f>SUM(BF53)</f>
        <v>4</v>
      </c>
      <c r="BG137" s="60">
        <f>SUM(BG53)</f>
        <v>2</v>
      </c>
      <c r="BH137" s="53">
        <f t="shared" si="185"/>
        <v>0.5</v>
      </c>
      <c r="BI137" s="52">
        <f>BF137-BG137</f>
        <v>2</v>
      </c>
      <c r="BJ137" s="54">
        <f>BI137/BF137</f>
        <v>0.5</v>
      </c>
      <c r="BK137" s="55">
        <f>SUM(BK53)</f>
        <v>2</v>
      </c>
      <c r="BL137" s="60">
        <f>SUM(BL53)</f>
        <v>1</v>
      </c>
      <c r="BM137" s="53">
        <f>BL137/BK137</f>
        <v>0.5</v>
      </c>
      <c r="BN137" s="52">
        <f>BK137-BL137</f>
        <v>1</v>
      </c>
      <c r="BO137" s="54">
        <f>BN137/BK137</f>
        <v>0.5</v>
      </c>
      <c r="BP137" s="55">
        <f>SUM(BP53)</f>
        <v>1</v>
      </c>
      <c r="BQ137" s="60">
        <f>SUM(BQ53)</f>
        <v>1</v>
      </c>
      <c r="BR137" s="53">
        <f>BQ137/BP137</f>
        <v>1</v>
      </c>
      <c r="BS137" s="52">
        <f>BP137-BQ137</f>
        <v>0</v>
      </c>
      <c r="BT137" s="54">
        <f>BS137/BP137</f>
        <v>0</v>
      </c>
      <c r="BU137" s="55">
        <f>SUM(BU53)</f>
        <v>3</v>
      </c>
      <c r="BV137" s="60">
        <f>SUM(BV53)</f>
        <v>2</v>
      </c>
      <c r="BW137" s="53">
        <f>BV137/BU137</f>
        <v>0.66666666666666663</v>
      </c>
      <c r="BX137" s="52">
        <f>BU137-BV137</f>
        <v>1</v>
      </c>
      <c r="BY137" s="54">
        <f>BX137/BU137</f>
        <v>0.33333333333333331</v>
      </c>
      <c r="BZ137" s="81">
        <f t="shared" si="130"/>
        <v>37</v>
      </c>
      <c r="CA137" s="82">
        <f t="shared" si="130"/>
        <v>30</v>
      </c>
      <c r="CB137" s="70">
        <f t="shared" si="122"/>
        <v>0.81081081081081086</v>
      </c>
      <c r="CC137" s="82">
        <f t="shared" si="131"/>
        <v>7</v>
      </c>
      <c r="CD137" s="57">
        <f t="shared" si="123"/>
        <v>0.1891891891891892</v>
      </c>
    </row>
    <row r="138" spans="1:94" s="2" customFormat="1" x14ac:dyDescent="0.25">
      <c r="A138" s="27" t="s">
        <v>80</v>
      </c>
      <c r="B138" s="4" t="s">
        <v>81</v>
      </c>
      <c r="C138" s="27">
        <f>D138+F138</f>
        <v>12</v>
      </c>
      <c r="D138" s="4">
        <v>11</v>
      </c>
      <c r="E138" s="5">
        <f>D138/C138</f>
        <v>0.91666666666666663</v>
      </c>
      <c r="F138" s="4">
        <v>1</v>
      </c>
      <c r="G138" s="28">
        <f>F138/C138</f>
        <v>8.3333333333333329E-2</v>
      </c>
      <c r="H138" s="29">
        <f>I138+K138</f>
        <v>14</v>
      </c>
      <c r="I138" s="4">
        <f>I54+I74</f>
        <v>14</v>
      </c>
      <c r="J138" s="5">
        <f>I138/H138</f>
        <v>1</v>
      </c>
      <c r="K138" s="4">
        <f>K54+K74</f>
        <v>0</v>
      </c>
      <c r="L138" s="28">
        <f>K138/H138</f>
        <v>0</v>
      </c>
      <c r="M138" s="29">
        <f>SUM(M74,M54)</f>
        <v>17</v>
      </c>
      <c r="N138" s="46">
        <f>SUM(N74,N54)</f>
        <v>13</v>
      </c>
      <c r="O138" s="5">
        <f>N138/M138</f>
        <v>0.76470588235294112</v>
      </c>
      <c r="P138" s="4">
        <f>M138-N138</f>
        <v>4</v>
      </c>
      <c r="Q138" s="28">
        <f>P138/M138</f>
        <v>0.23529411764705882</v>
      </c>
      <c r="R138" s="29">
        <f>SUM(R74,R54)</f>
        <v>14</v>
      </c>
      <c r="S138" s="46">
        <f>SUM(S74,S54)</f>
        <v>12</v>
      </c>
      <c r="T138" s="5">
        <f>S138/R138</f>
        <v>0.8571428571428571</v>
      </c>
      <c r="U138" s="4">
        <f>R138-S138</f>
        <v>2</v>
      </c>
      <c r="V138" s="28">
        <f>U138/R138</f>
        <v>0.14285714285714285</v>
      </c>
      <c r="W138" s="29">
        <f>SUM(W74,W54)</f>
        <v>15</v>
      </c>
      <c r="X138" s="46">
        <f>SUM(X74,X54)</f>
        <v>11</v>
      </c>
      <c r="Y138" s="5">
        <f t="shared" si="199"/>
        <v>0.73333333333333328</v>
      </c>
      <c r="Z138" s="4">
        <f>W138-X138</f>
        <v>4</v>
      </c>
      <c r="AA138" s="28">
        <f t="shared" si="200"/>
        <v>0.26666666666666666</v>
      </c>
      <c r="AB138" s="29">
        <f>SUM(AB74,AB54)</f>
        <v>27</v>
      </c>
      <c r="AC138" s="46">
        <f>SUM(AC74,AC54)</f>
        <v>26</v>
      </c>
      <c r="AD138" s="5">
        <f t="shared" si="201"/>
        <v>0.96296296296296291</v>
      </c>
      <c r="AE138" s="4">
        <f>AB138-AC138</f>
        <v>1</v>
      </c>
      <c r="AF138" s="28">
        <f>AE138/AB138</f>
        <v>3.7037037037037035E-2</v>
      </c>
      <c r="AG138" s="29">
        <f>SUM(AG74,AG54)</f>
        <v>14</v>
      </c>
      <c r="AH138" s="46">
        <f>SUM(AH74,AH54)</f>
        <v>13</v>
      </c>
      <c r="AI138" s="5">
        <f t="shared" si="169"/>
        <v>0.9285714285714286</v>
      </c>
      <c r="AJ138" s="4">
        <f>AG138-AH138</f>
        <v>1</v>
      </c>
      <c r="AK138" s="28">
        <f t="shared" si="170"/>
        <v>7.1428571428571425E-2</v>
      </c>
      <c r="AL138" s="29">
        <f>SUM(AL74,AL54)</f>
        <v>15</v>
      </c>
      <c r="AM138" s="46">
        <f>SUM(AM74,AM54)</f>
        <v>14</v>
      </c>
      <c r="AN138" s="5">
        <f t="shared" si="189"/>
        <v>0.93333333333333335</v>
      </c>
      <c r="AO138" s="4">
        <f>AL138-AM138</f>
        <v>1</v>
      </c>
      <c r="AP138" s="28">
        <f t="shared" si="193"/>
        <v>6.6666666666666666E-2</v>
      </c>
      <c r="AQ138" s="29">
        <f>SUM(AQ74,AQ54)</f>
        <v>10</v>
      </c>
      <c r="AR138" s="46">
        <f>SUM(AR74,AR54)</f>
        <v>8</v>
      </c>
      <c r="AS138" s="5">
        <f t="shared" si="179"/>
        <v>0.8</v>
      </c>
      <c r="AT138" s="4">
        <f>AQ138-AR138</f>
        <v>2</v>
      </c>
      <c r="AU138" s="28">
        <f t="shared" si="181"/>
        <v>0.2</v>
      </c>
      <c r="AV138" s="29">
        <f>SUM(AV74,AV54)</f>
        <v>18</v>
      </c>
      <c r="AW138" s="46">
        <f>SUM(AW74,AW54)</f>
        <v>17</v>
      </c>
      <c r="AX138" s="5">
        <f t="shared" si="182"/>
        <v>0.94444444444444442</v>
      </c>
      <c r="AY138" s="4">
        <f>AV138-AW138</f>
        <v>1</v>
      </c>
      <c r="AZ138" s="28">
        <f t="shared" si="183"/>
        <v>5.5555555555555552E-2</v>
      </c>
      <c r="BA138" s="29">
        <f>SUM(BA74,BA54)</f>
        <v>12</v>
      </c>
      <c r="BB138" s="46">
        <f>SUM(BB74,BB54)</f>
        <v>11</v>
      </c>
      <c r="BC138" s="5">
        <f t="shared" si="184"/>
        <v>0.91666666666666663</v>
      </c>
      <c r="BD138" s="4">
        <f>BA138-BB138</f>
        <v>1</v>
      </c>
      <c r="BE138" s="28">
        <f>BD138/BA138</f>
        <v>8.3333333333333329E-2</v>
      </c>
      <c r="BF138" s="29">
        <f>SUM(BF74,BF54)</f>
        <v>30</v>
      </c>
      <c r="BG138" s="46">
        <f>SUM(BG74,BG54)</f>
        <v>28</v>
      </c>
      <c r="BH138" s="5">
        <f t="shared" si="185"/>
        <v>0.93333333333333335</v>
      </c>
      <c r="BI138" s="4">
        <f>BF138-BG138</f>
        <v>2</v>
      </c>
      <c r="BJ138" s="28">
        <f>BI138/BF138</f>
        <v>6.6666666666666666E-2</v>
      </c>
      <c r="BK138" s="29">
        <f>SUM(BK74,BK54)</f>
        <v>25</v>
      </c>
      <c r="BL138" s="46">
        <f>SUM(BL74,BL54)</f>
        <v>25</v>
      </c>
      <c r="BM138" s="5">
        <f>BL138/BK138</f>
        <v>1</v>
      </c>
      <c r="BN138" s="4">
        <f>BK138-BL138</f>
        <v>0</v>
      </c>
      <c r="BO138" s="28">
        <f>BN138/BK138</f>
        <v>0</v>
      </c>
      <c r="BP138" s="29">
        <f>SUM(BP74,BP54)</f>
        <v>24</v>
      </c>
      <c r="BQ138" s="46">
        <f>SUM(BQ74,BQ54)</f>
        <v>21</v>
      </c>
      <c r="BR138" s="5">
        <f>BQ138/BP138</f>
        <v>0.875</v>
      </c>
      <c r="BS138" s="4">
        <f>BP138-BQ138</f>
        <v>3</v>
      </c>
      <c r="BT138" s="28">
        <f>BS138/BP138</f>
        <v>0.125</v>
      </c>
      <c r="BU138" s="29">
        <f>SUM(BU74,BU54)</f>
        <v>24</v>
      </c>
      <c r="BV138" s="46">
        <f>SUM(BV74,BV54)</f>
        <v>22</v>
      </c>
      <c r="BW138" s="5">
        <f>BV138/BU138</f>
        <v>0.91666666666666663</v>
      </c>
      <c r="BX138" s="4">
        <f>BU138-BV138</f>
        <v>2</v>
      </c>
      <c r="BY138" s="28">
        <f>BX138/BU138</f>
        <v>8.3333333333333329E-2</v>
      </c>
      <c r="BZ138" s="81">
        <f t="shared" si="130"/>
        <v>199</v>
      </c>
      <c r="CA138" s="82">
        <f t="shared" si="130"/>
        <v>185</v>
      </c>
      <c r="CB138" s="70">
        <f t="shared" si="122"/>
        <v>0.92964824120603018</v>
      </c>
      <c r="CC138" s="82">
        <f t="shared" si="131"/>
        <v>14</v>
      </c>
      <c r="CD138" s="57">
        <f t="shared" si="123"/>
        <v>7.0351758793969849E-2</v>
      </c>
    </row>
    <row r="139" spans="1:94" s="61" customFormat="1" x14ac:dyDescent="0.25">
      <c r="A139" s="51" t="s">
        <v>82</v>
      </c>
      <c r="B139" s="52" t="s">
        <v>83</v>
      </c>
      <c r="C139" s="51"/>
      <c r="D139" s="52"/>
      <c r="E139" s="53"/>
      <c r="F139" s="52"/>
      <c r="G139" s="54"/>
      <c r="H139" s="55"/>
      <c r="I139" s="52"/>
      <c r="J139" s="53"/>
      <c r="K139" s="52"/>
      <c r="L139" s="54"/>
      <c r="M139" s="55"/>
      <c r="N139" s="52"/>
      <c r="O139" s="53"/>
      <c r="P139" s="52"/>
      <c r="Q139" s="54"/>
      <c r="R139" s="51"/>
      <c r="S139" s="52"/>
      <c r="T139" s="53"/>
      <c r="U139" s="52"/>
      <c r="V139" s="54"/>
      <c r="W139" s="51">
        <f>X139+Z139</f>
        <v>1</v>
      </c>
      <c r="X139" s="52"/>
      <c r="Y139" s="53">
        <f t="shared" si="199"/>
        <v>0</v>
      </c>
      <c r="Z139" s="52">
        <v>1</v>
      </c>
      <c r="AA139" s="54">
        <f t="shared" si="200"/>
        <v>1</v>
      </c>
      <c r="AB139" s="51">
        <v>1</v>
      </c>
      <c r="AC139" s="52">
        <v>1</v>
      </c>
      <c r="AD139" s="53">
        <f t="shared" si="201"/>
        <v>1</v>
      </c>
      <c r="AE139" s="52"/>
      <c r="AF139" s="54"/>
      <c r="AG139" s="51"/>
      <c r="AH139" s="52"/>
      <c r="AI139" s="53"/>
      <c r="AJ139" s="52"/>
      <c r="AK139" s="54"/>
      <c r="AL139" s="51">
        <v>1</v>
      </c>
      <c r="AM139" s="52">
        <v>1</v>
      </c>
      <c r="AN139" s="53">
        <f t="shared" si="189"/>
        <v>1</v>
      </c>
      <c r="AO139" s="52"/>
      <c r="AP139" s="54"/>
      <c r="AQ139" s="51">
        <v>1</v>
      </c>
      <c r="AR139" s="52">
        <v>1</v>
      </c>
      <c r="AS139" s="53">
        <f t="shared" si="179"/>
        <v>1</v>
      </c>
      <c r="AT139" s="52"/>
      <c r="AU139" s="54"/>
      <c r="AV139" s="51"/>
      <c r="AW139" s="52"/>
      <c r="AX139" s="53"/>
      <c r="AY139" s="52"/>
      <c r="AZ139" s="54"/>
      <c r="BA139" s="51">
        <f>BA55</f>
        <v>1</v>
      </c>
      <c r="BB139" s="52">
        <f>BB55</f>
        <v>1</v>
      </c>
      <c r="BC139" s="53">
        <f t="shared" si="184"/>
        <v>1</v>
      </c>
      <c r="BD139" s="52"/>
      <c r="BE139" s="54"/>
      <c r="BF139" s="51"/>
      <c r="BG139" s="52"/>
      <c r="BH139" s="53"/>
      <c r="BI139" s="52"/>
      <c r="BJ139" s="54"/>
      <c r="BK139" s="51"/>
      <c r="BL139" s="52"/>
      <c r="BM139" s="53"/>
      <c r="BN139" s="52"/>
      <c r="BO139" s="54"/>
      <c r="BP139" s="51"/>
      <c r="BQ139" s="52"/>
      <c r="BR139" s="53"/>
      <c r="BS139" s="52"/>
      <c r="BT139" s="54"/>
      <c r="BU139" s="51"/>
      <c r="BV139" s="52"/>
      <c r="BW139" s="53"/>
      <c r="BX139" s="52"/>
      <c r="BY139" s="54"/>
      <c r="BZ139" s="81">
        <f t="shared" si="130"/>
        <v>4</v>
      </c>
      <c r="CA139" s="82">
        <f t="shared" si="130"/>
        <v>4</v>
      </c>
      <c r="CB139" s="70">
        <f t="shared" si="122"/>
        <v>1</v>
      </c>
      <c r="CC139" s="82">
        <f t="shared" si="131"/>
        <v>0</v>
      </c>
      <c r="CD139" s="57">
        <f t="shared" si="123"/>
        <v>0</v>
      </c>
    </row>
    <row r="140" spans="1:94" s="2" customFormat="1" x14ac:dyDescent="0.25">
      <c r="A140" s="27" t="s">
        <v>91</v>
      </c>
      <c r="B140" s="4" t="s">
        <v>92</v>
      </c>
      <c r="C140" s="27"/>
      <c r="D140" s="4"/>
      <c r="E140" s="5"/>
      <c r="F140" s="4"/>
      <c r="G140" s="28"/>
      <c r="H140" s="29"/>
      <c r="I140" s="4"/>
      <c r="J140" s="5"/>
      <c r="K140" s="4"/>
      <c r="L140" s="28"/>
      <c r="M140" s="29"/>
      <c r="N140" s="4"/>
      <c r="O140" s="5"/>
      <c r="P140" s="4"/>
      <c r="Q140" s="28"/>
      <c r="R140" s="27">
        <f>S140+U140</f>
        <v>1</v>
      </c>
      <c r="S140" s="4">
        <v>1</v>
      </c>
      <c r="T140" s="5">
        <f>S140/R140</f>
        <v>1</v>
      </c>
      <c r="U140" s="4"/>
      <c r="V140" s="28"/>
      <c r="W140" s="27"/>
      <c r="X140" s="4"/>
      <c r="Y140" s="5"/>
      <c r="Z140" s="4"/>
      <c r="AA140" s="28"/>
      <c r="AB140" s="27"/>
      <c r="AC140" s="4"/>
      <c r="AD140" s="5"/>
      <c r="AE140" s="4"/>
      <c r="AF140" s="28"/>
      <c r="AG140" s="27"/>
      <c r="AH140" s="4"/>
      <c r="AI140" s="5"/>
      <c r="AJ140" s="4"/>
      <c r="AK140" s="28"/>
      <c r="AL140" s="27">
        <v>1</v>
      </c>
      <c r="AM140" s="4">
        <v>1</v>
      </c>
      <c r="AN140" s="5">
        <f>AM140/AL140</f>
        <v>1</v>
      </c>
      <c r="AO140" s="4"/>
      <c r="AP140" s="28"/>
      <c r="AQ140" s="27"/>
      <c r="AR140" s="4"/>
      <c r="AS140" s="5"/>
      <c r="AT140" s="4"/>
      <c r="AU140" s="28"/>
      <c r="AV140" s="27"/>
      <c r="AW140" s="4"/>
      <c r="AX140" s="5"/>
      <c r="AY140" s="4"/>
      <c r="AZ140" s="28"/>
      <c r="BA140" s="27">
        <f>BA75</f>
        <v>1</v>
      </c>
      <c r="BB140" s="4">
        <f>BB75</f>
        <v>1</v>
      </c>
      <c r="BC140" s="5">
        <f t="shared" si="184"/>
        <v>1</v>
      </c>
      <c r="BD140" s="4"/>
      <c r="BE140" s="28"/>
      <c r="BF140" s="27"/>
      <c r="BG140" s="4"/>
      <c r="BH140" s="5"/>
      <c r="BI140" s="4"/>
      <c r="BJ140" s="28"/>
      <c r="BK140" s="27"/>
      <c r="BL140" s="4"/>
      <c r="BM140" s="5"/>
      <c r="BN140" s="4"/>
      <c r="BO140" s="28"/>
      <c r="BP140" s="27"/>
      <c r="BQ140" s="4"/>
      <c r="BR140" s="5"/>
      <c r="BS140" s="4"/>
      <c r="BT140" s="28"/>
      <c r="BU140" s="27"/>
      <c r="BV140" s="4"/>
      <c r="BW140" s="5"/>
      <c r="BX140" s="4"/>
      <c r="BY140" s="28"/>
      <c r="BZ140" s="81">
        <f t="shared" si="130"/>
        <v>2</v>
      </c>
      <c r="CA140" s="82">
        <f t="shared" si="130"/>
        <v>2</v>
      </c>
      <c r="CB140" s="70">
        <f t="shared" si="122"/>
        <v>1</v>
      </c>
      <c r="CC140" s="82">
        <f t="shared" si="131"/>
        <v>0</v>
      </c>
      <c r="CD140" s="57">
        <f t="shared" si="123"/>
        <v>0</v>
      </c>
    </row>
    <row r="141" spans="1:94" s="61" customFormat="1" ht="15.75" thickBot="1" x14ac:dyDescent="0.3">
      <c r="A141" s="51" t="s">
        <v>84</v>
      </c>
      <c r="B141" s="52" t="s">
        <v>85</v>
      </c>
      <c r="C141" s="51">
        <f>D141+F141</f>
        <v>4</v>
      </c>
      <c r="D141" s="52">
        <v>3</v>
      </c>
      <c r="E141" s="53">
        <f>D141/C141</f>
        <v>0.75</v>
      </c>
      <c r="F141" s="52">
        <v>1</v>
      </c>
      <c r="G141" s="54">
        <f>F141/C141</f>
        <v>0.25</v>
      </c>
      <c r="H141" s="55">
        <f>I141+K141</f>
        <v>2</v>
      </c>
      <c r="I141" s="52">
        <v>2</v>
      </c>
      <c r="J141" s="53">
        <f>I141/H141</f>
        <v>1</v>
      </c>
      <c r="K141" s="52"/>
      <c r="L141" s="54">
        <f>K141/H141</f>
        <v>0</v>
      </c>
      <c r="M141" s="62">
        <f>SUM(M76,M56)</f>
        <v>4</v>
      </c>
      <c r="N141" s="60">
        <f>SUM(N76,N56)</f>
        <v>3</v>
      </c>
      <c r="O141" s="53">
        <f>N141/M141</f>
        <v>0.75</v>
      </c>
      <c r="P141" s="52">
        <f>M141-N141</f>
        <v>1</v>
      </c>
      <c r="Q141" s="54">
        <f>P141/M141</f>
        <v>0.25</v>
      </c>
      <c r="R141" s="62">
        <f>SUM(R76,R56)</f>
        <v>3</v>
      </c>
      <c r="S141" s="60">
        <f>SUM(S76,S56)</f>
        <v>2</v>
      </c>
      <c r="T141" s="53">
        <f>S141/R141</f>
        <v>0.66666666666666663</v>
      </c>
      <c r="U141" s="52">
        <f>R141-S141</f>
        <v>1</v>
      </c>
      <c r="V141" s="54">
        <f>U141/R141</f>
        <v>0.33333333333333331</v>
      </c>
      <c r="W141" s="62">
        <f>SUM(W76,W56)</f>
        <v>4</v>
      </c>
      <c r="X141" s="60">
        <f>SUM(X76,X56)</f>
        <v>3</v>
      </c>
      <c r="Y141" s="53">
        <f t="shared" si="199"/>
        <v>0.75</v>
      </c>
      <c r="Z141" s="52">
        <f>W141-X141</f>
        <v>1</v>
      </c>
      <c r="AA141" s="54">
        <f t="shared" si="200"/>
        <v>0.25</v>
      </c>
      <c r="AB141" s="62">
        <f>SUM(AB76,AB56)</f>
        <v>6</v>
      </c>
      <c r="AC141" s="60">
        <f>SUM(AC76,AC56)</f>
        <v>4</v>
      </c>
      <c r="AD141" s="53">
        <f t="shared" si="201"/>
        <v>0.66666666666666663</v>
      </c>
      <c r="AE141" s="52">
        <f>AB141-AC141</f>
        <v>2</v>
      </c>
      <c r="AF141" s="54">
        <f>AE141/AB141</f>
        <v>0.33333333333333331</v>
      </c>
      <c r="AG141" s="62">
        <f>SUM(AG76,AG56)</f>
        <v>3</v>
      </c>
      <c r="AH141" s="60">
        <f>SUM(AH76,AH56)</f>
        <v>2</v>
      </c>
      <c r="AI141" s="53">
        <f>AH141/AG141</f>
        <v>0.66666666666666663</v>
      </c>
      <c r="AJ141" s="52">
        <f>AG141-AH141</f>
        <v>1</v>
      </c>
      <c r="AK141" s="54">
        <f>AJ141/AG141</f>
        <v>0.33333333333333331</v>
      </c>
      <c r="AL141" s="62">
        <f>SUM(AL76,AL56)</f>
        <v>5</v>
      </c>
      <c r="AM141" s="60">
        <f>SUM(AM76,AM56)</f>
        <v>4</v>
      </c>
      <c r="AN141" s="53">
        <f>AM141/AL141</f>
        <v>0.8</v>
      </c>
      <c r="AO141" s="52">
        <f>AL141-AM141</f>
        <v>1</v>
      </c>
      <c r="AP141" s="54">
        <f>AO141/AL141</f>
        <v>0.2</v>
      </c>
      <c r="AQ141" s="62">
        <f>SUM(AQ76,AQ56)</f>
        <v>5</v>
      </c>
      <c r="AR141" s="60">
        <f>SUM(AR76,AR56)</f>
        <v>3</v>
      </c>
      <c r="AS141" s="53">
        <f>AR141/AQ141</f>
        <v>0.6</v>
      </c>
      <c r="AT141" s="52">
        <f>AQ141-AR141</f>
        <v>2</v>
      </c>
      <c r="AU141" s="54">
        <f>AT141/AQ141</f>
        <v>0.4</v>
      </c>
      <c r="AV141" s="62">
        <f>SUM(AV76,AV56)</f>
        <v>3</v>
      </c>
      <c r="AW141" s="60">
        <f>SUM(AW76,AW56)</f>
        <v>1</v>
      </c>
      <c r="AX141" s="53">
        <f>AW141/AV141</f>
        <v>0.33333333333333331</v>
      </c>
      <c r="AY141" s="52">
        <f>AV141-AW141</f>
        <v>2</v>
      </c>
      <c r="AZ141" s="54">
        <f>AY141/AV141</f>
        <v>0.66666666666666663</v>
      </c>
      <c r="BA141" s="62">
        <f>SUM(BA76,BA56)</f>
        <v>1</v>
      </c>
      <c r="BB141" s="63">
        <f>SUM(BB76,BB56)</f>
        <v>1</v>
      </c>
      <c r="BC141" s="53">
        <f>BB141/BA141</f>
        <v>1</v>
      </c>
      <c r="BD141" s="52"/>
      <c r="BE141" s="54"/>
      <c r="BF141" s="62">
        <f>SUM(BF76,BF56)</f>
        <v>2</v>
      </c>
      <c r="BG141" s="63">
        <f>SUM(BG76,BG56)</f>
        <v>2</v>
      </c>
      <c r="BH141" s="53">
        <f>BG141/BF141</f>
        <v>1</v>
      </c>
      <c r="BI141" s="52"/>
      <c r="BJ141" s="54"/>
      <c r="BK141" s="62">
        <f>SUM(BK76,BK56)</f>
        <v>3</v>
      </c>
      <c r="BL141" s="63">
        <f>SUM(BL76,BL56)</f>
        <v>2</v>
      </c>
      <c r="BM141" s="53">
        <f>BL141/BK141</f>
        <v>0.66666666666666663</v>
      </c>
      <c r="BN141" s="52">
        <f>BK141-BL141</f>
        <v>1</v>
      </c>
      <c r="BO141" s="54">
        <f>BN141/BK141</f>
        <v>0.33333333333333331</v>
      </c>
      <c r="BP141" s="62">
        <f>SUM(BP76,BP56)</f>
        <v>1</v>
      </c>
      <c r="BQ141" s="63">
        <f>SUM(BQ76,BQ56)</f>
        <v>0</v>
      </c>
      <c r="BR141" s="53">
        <f>BQ141/BP141</f>
        <v>0</v>
      </c>
      <c r="BS141" s="52">
        <f>BP141-BQ141</f>
        <v>1</v>
      </c>
      <c r="BT141" s="54">
        <f>BS141/BP141</f>
        <v>1</v>
      </c>
      <c r="BU141" s="62">
        <f>SUM(BU76,BU56)</f>
        <v>2</v>
      </c>
      <c r="BV141" s="63">
        <f>SUM(BV76,BV56)</f>
        <v>2</v>
      </c>
      <c r="BW141" s="53">
        <f>BV141/BU141</f>
        <v>1</v>
      </c>
      <c r="BX141" s="52">
        <f>BU141-BV141</f>
        <v>0</v>
      </c>
      <c r="BY141" s="54">
        <f>BX141/BU141</f>
        <v>0</v>
      </c>
      <c r="BZ141" s="81">
        <f t="shared" si="130"/>
        <v>31</v>
      </c>
      <c r="CA141" s="82">
        <f t="shared" si="130"/>
        <v>21</v>
      </c>
      <c r="CB141" s="70">
        <f t="shared" si="122"/>
        <v>0.67741935483870963</v>
      </c>
      <c r="CC141" s="82">
        <f t="shared" si="131"/>
        <v>10</v>
      </c>
      <c r="CD141" s="57">
        <f t="shared" si="123"/>
        <v>0.32258064516129031</v>
      </c>
    </row>
    <row r="142" spans="1:94" s="69" customFormat="1" ht="15.75" thickBot="1" x14ac:dyDescent="0.3">
      <c r="A142" s="30" t="s">
        <v>0</v>
      </c>
      <c r="B142" s="31"/>
      <c r="C142" s="30">
        <f>SUM(C87:C141)</f>
        <v>600</v>
      </c>
      <c r="D142" s="31">
        <f>SUM(D87:D141)</f>
        <v>487</v>
      </c>
      <c r="E142" s="32">
        <f>D142/C142</f>
        <v>0.81166666666666665</v>
      </c>
      <c r="F142" s="31">
        <f>SUM(F87:F141)</f>
        <v>113</v>
      </c>
      <c r="G142" s="33">
        <f>F142/C142</f>
        <v>0.18833333333333332</v>
      </c>
      <c r="H142" s="48">
        <f>SUM(H87:H141)</f>
        <v>811</v>
      </c>
      <c r="I142" s="31">
        <f>SUM(I87:I141)</f>
        <v>671</v>
      </c>
      <c r="J142" s="32">
        <f>I142/H142</f>
        <v>0.8273736128236745</v>
      </c>
      <c r="K142" s="31">
        <f>SUM(K87:K141)</f>
        <v>140</v>
      </c>
      <c r="L142" s="33">
        <f>K142/H142</f>
        <v>0.17262638717632553</v>
      </c>
      <c r="M142" s="30">
        <f>SUM(M87:M141)</f>
        <v>843</v>
      </c>
      <c r="N142" s="31">
        <f>SUM(N87:N141)</f>
        <v>652</v>
      </c>
      <c r="O142" s="32">
        <f>N142/M142</f>
        <v>0.77342823250296555</v>
      </c>
      <c r="P142" s="31">
        <f>SUM(P87:P141)</f>
        <v>191</v>
      </c>
      <c r="Q142" s="33">
        <f>P142/M142</f>
        <v>0.22657176749703439</v>
      </c>
      <c r="R142" s="30">
        <f>SUM(R87:R141)</f>
        <v>877</v>
      </c>
      <c r="S142" s="31">
        <f>SUM(S87:S141)</f>
        <v>687</v>
      </c>
      <c r="T142" s="32">
        <f>S142/R142</f>
        <v>0.78335233751425315</v>
      </c>
      <c r="U142" s="31">
        <f>SUM(U87:U141)</f>
        <v>190</v>
      </c>
      <c r="V142" s="33">
        <f>U142/R142</f>
        <v>0.21664766248574688</v>
      </c>
      <c r="W142" s="30">
        <f>SUM(W87:W141)</f>
        <v>974</v>
      </c>
      <c r="X142" s="31">
        <f>SUM(X87:X141)</f>
        <v>760</v>
      </c>
      <c r="Y142" s="32">
        <f>X142/W142</f>
        <v>0.78028747433264889</v>
      </c>
      <c r="Z142" s="31">
        <f>SUM(Z87:Z141)</f>
        <v>214</v>
      </c>
      <c r="AA142" s="33">
        <f t="shared" si="200"/>
        <v>0.21971252566735114</v>
      </c>
      <c r="AB142" s="30">
        <f>SUM(AB87:AB141)</f>
        <v>985</v>
      </c>
      <c r="AC142" s="31">
        <f>SUM(AC87:AC141)</f>
        <v>768</v>
      </c>
      <c r="AD142" s="32">
        <f>AC142/AB142</f>
        <v>0.7796954314720812</v>
      </c>
      <c r="AE142" s="31">
        <f>SUM(AE87:AE141)</f>
        <v>217</v>
      </c>
      <c r="AF142" s="33">
        <f>AE142/AB142</f>
        <v>0.22030456852791877</v>
      </c>
      <c r="AG142" s="30">
        <f>SUM(AG87:AG141)</f>
        <v>1017</v>
      </c>
      <c r="AH142" s="31">
        <f>SUM(AH87:AH141)</f>
        <v>746</v>
      </c>
      <c r="AI142" s="32">
        <f>AH142/AG142</f>
        <v>0.73352999016715836</v>
      </c>
      <c r="AJ142" s="31">
        <f>SUM(AJ87:AJ141)</f>
        <v>271</v>
      </c>
      <c r="AK142" s="33">
        <f>AJ142/AG142</f>
        <v>0.26647000983284169</v>
      </c>
      <c r="AL142" s="30">
        <f>SUM(AL87:AL141)</f>
        <v>1106</v>
      </c>
      <c r="AM142" s="31">
        <f>SUM(AM87:AM141)</f>
        <v>853</v>
      </c>
      <c r="AN142" s="32">
        <f>AM142/AL142</f>
        <v>0.77124773960216997</v>
      </c>
      <c r="AO142" s="31">
        <f>SUM(AO87:AO141)</f>
        <v>253</v>
      </c>
      <c r="AP142" s="33">
        <f>AO142/AL142</f>
        <v>0.22875226039783003</v>
      </c>
      <c r="AQ142" s="30">
        <f>SUM(AQ87:AQ141)</f>
        <v>1155</v>
      </c>
      <c r="AR142" s="31">
        <f>SUM(AR87:AR141)</f>
        <v>888</v>
      </c>
      <c r="AS142" s="32">
        <f>AR142/AQ142</f>
        <v>0.76883116883116887</v>
      </c>
      <c r="AT142" s="31">
        <f>SUM(AT87:AT141)</f>
        <v>267</v>
      </c>
      <c r="AU142" s="33">
        <f>AT142/AQ142</f>
        <v>0.23116883116883116</v>
      </c>
      <c r="AV142" s="30">
        <f>SUM(AV87:AV141)</f>
        <v>1017</v>
      </c>
      <c r="AW142" s="31">
        <f>SUM(AW87:AW141)</f>
        <v>755</v>
      </c>
      <c r="AX142" s="32">
        <f>AW142/AV142</f>
        <v>0.74237954768928216</v>
      </c>
      <c r="AY142" s="31">
        <f>SUM(AY87:AY141)</f>
        <v>262</v>
      </c>
      <c r="AZ142" s="33">
        <f>AY142/AV142</f>
        <v>0.25762045231071778</v>
      </c>
      <c r="BA142" s="48">
        <f>SUM(BA87:BA141)</f>
        <v>954</v>
      </c>
      <c r="BB142" s="49">
        <f>SUM(BB87:BB141)</f>
        <v>694</v>
      </c>
      <c r="BC142" s="32">
        <f>BB142/BA142</f>
        <v>0.72746331236897277</v>
      </c>
      <c r="BD142" s="31">
        <f>SUM(BD87:BD141)</f>
        <v>260</v>
      </c>
      <c r="BE142" s="33">
        <f>BD142/BA142</f>
        <v>0.27253668763102723</v>
      </c>
      <c r="BF142" s="48">
        <f>SUM(BF87:BF141)</f>
        <v>958</v>
      </c>
      <c r="BG142" s="49">
        <f>SUM(BG87:BG141)</f>
        <v>728</v>
      </c>
      <c r="BH142" s="32">
        <f>BG142/BF142</f>
        <v>0.75991649269311068</v>
      </c>
      <c r="BI142" s="31">
        <f>SUM(BI87:BI141)</f>
        <v>230</v>
      </c>
      <c r="BJ142" s="33">
        <f>BI142/BF142</f>
        <v>0.24008350730688935</v>
      </c>
      <c r="BK142" s="48">
        <f>SUM(BK87:BK141)</f>
        <v>950</v>
      </c>
      <c r="BL142" s="49">
        <f>SUM(BL87:BL141)</f>
        <v>694</v>
      </c>
      <c r="BM142" s="32">
        <f>BL142/BK142</f>
        <v>0.73052631578947369</v>
      </c>
      <c r="BN142" s="31">
        <f>SUM(BN87:BN141)</f>
        <v>256</v>
      </c>
      <c r="BO142" s="33">
        <f>BN142/BK142</f>
        <v>0.26947368421052631</v>
      </c>
      <c r="BP142" s="48">
        <f>SUM(BP87:BP141)</f>
        <v>927</v>
      </c>
      <c r="BQ142" s="49">
        <f>SUM(BQ87:BQ141)</f>
        <v>690</v>
      </c>
      <c r="BR142" s="32">
        <f>BQ142/BP142</f>
        <v>0.74433656957928807</v>
      </c>
      <c r="BS142" s="31">
        <f>SUM(BS87:BS141)</f>
        <v>237</v>
      </c>
      <c r="BT142" s="33">
        <f>BS142/BP142</f>
        <v>0.25566343042071199</v>
      </c>
      <c r="BU142" s="48">
        <f>SUM(BU87:BU141)</f>
        <v>1223</v>
      </c>
      <c r="BV142" s="49">
        <f>SUM(BV87:BV141)</f>
        <v>1002</v>
      </c>
      <c r="BW142" s="32">
        <f>BV142/BU142</f>
        <v>0.81929681112019626</v>
      </c>
      <c r="BX142" s="31">
        <f>SUM(BX87:BX141)</f>
        <v>221</v>
      </c>
      <c r="BY142" s="33">
        <f>BX142/BU142</f>
        <v>0.18070318887980377</v>
      </c>
      <c r="BZ142" s="58">
        <f t="shared" si="130"/>
        <v>10292</v>
      </c>
      <c r="CA142" s="59">
        <f t="shared" si="130"/>
        <v>7818</v>
      </c>
      <c r="CB142" s="34">
        <f>CA142/BZ142</f>
        <v>0.75961912164788181</v>
      </c>
      <c r="CC142" s="59">
        <f t="shared" si="131"/>
        <v>2474</v>
      </c>
      <c r="CD142" s="35">
        <f>CC142/BZ142</f>
        <v>0.24038087835211816</v>
      </c>
      <c r="CE142" s="64">
        <f>SUM(BZ87:BZ141)</f>
        <v>10292</v>
      </c>
      <c r="CF142" s="64">
        <f>SUM(CA87:CA141)</f>
        <v>7818</v>
      </c>
      <c r="CG142" s="64"/>
      <c r="CH142" s="64">
        <f>SUM(CC87:CC141)</f>
        <v>2474</v>
      </c>
      <c r="CI142" s="68"/>
      <c r="CJ142" s="68"/>
      <c r="CK142" s="68"/>
      <c r="CL142" s="68"/>
      <c r="CM142" s="68"/>
      <c r="CN142" s="68"/>
      <c r="CO142" s="68"/>
      <c r="CP142" s="68"/>
    </row>
    <row r="144" spans="1:94" x14ac:dyDescent="0.25">
      <c r="H144" s="8" t="s">
        <v>93</v>
      </c>
      <c r="M144" s="8" t="s">
        <v>93</v>
      </c>
      <c r="O144" s="45"/>
      <c r="P144" s="44"/>
      <c r="Q144" s="44"/>
      <c r="R144" s="44"/>
      <c r="S144" s="44"/>
      <c r="T144" s="45"/>
      <c r="U144" s="44"/>
      <c r="V144" s="44"/>
      <c r="W144" s="44"/>
      <c r="X144" s="44"/>
      <c r="Y144" s="45"/>
      <c r="Z144" s="44"/>
      <c r="AA144" s="44"/>
      <c r="AB144" s="44"/>
      <c r="AC144" s="44"/>
      <c r="AD144" s="45"/>
      <c r="AE144" s="44"/>
      <c r="AF144" s="44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8" t="s">
        <v>93</v>
      </c>
    </row>
    <row r="145" spans="8:82" x14ac:dyDescent="0.25">
      <c r="H145" s="8" t="s">
        <v>96</v>
      </c>
      <c r="J145" s="7"/>
      <c r="M145" s="8" t="s">
        <v>107</v>
      </c>
      <c r="O145" s="7"/>
      <c r="T145" s="7"/>
      <c r="Y145" s="7"/>
      <c r="AD145" s="7"/>
      <c r="AV145" s="8" t="s">
        <v>106</v>
      </c>
      <c r="BZ145" s="50"/>
      <c r="CA145" s="50"/>
      <c r="CB145" s="50"/>
      <c r="CC145" s="50"/>
    </row>
    <row r="146" spans="8:82" x14ac:dyDescent="0.25">
      <c r="H146" s="43">
        <f>H77+H57</f>
        <v>811</v>
      </c>
      <c r="I146" s="43">
        <f>I77+I57</f>
        <v>671</v>
      </c>
      <c r="J146" s="43"/>
      <c r="K146" s="43">
        <f>K77+K57</f>
        <v>140</v>
      </c>
      <c r="L146" s="43"/>
      <c r="M146" s="43">
        <f>M77+M57</f>
        <v>843</v>
      </c>
      <c r="N146" s="43">
        <f>N77+N57</f>
        <v>652</v>
      </c>
      <c r="O146" s="43"/>
      <c r="P146" s="43">
        <f>P77+P57</f>
        <v>191</v>
      </c>
      <c r="Q146" s="43"/>
      <c r="R146" s="43">
        <f>R77+R57</f>
        <v>877</v>
      </c>
      <c r="S146" s="43">
        <f>S77+S57</f>
        <v>687</v>
      </c>
      <c r="T146" s="43"/>
      <c r="U146" s="43">
        <f>U77+U57</f>
        <v>190</v>
      </c>
      <c r="V146" s="43"/>
      <c r="W146" s="43">
        <f>W77+W57</f>
        <v>974</v>
      </c>
      <c r="X146" s="43">
        <f>X77+X57</f>
        <v>760</v>
      </c>
      <c r="Y146" s="43"/>
      <c r="Z146" s="43">
        <f>Z77+Z57</f>
        <v>214</v>
      </c>
      <c r="AA146" s="43"/>
      <c r="AB146" s="43">
        <f>AB77+AB57</f>
        <v>985</v>
      </c>
      <c r="AC146" s="43">
        <f>AC77+AC57</f>
        <v>768</v>
      </c>
      <c r="AD146" s="43"/>
      <c r="AE146" s="43">
        <f>AE77+AE57</f>
        <v>217</v>
      </c>
      <c r="AF146" s="43"/>
      <c r="AG146" s="43">
        <f>AG77+AG57</f>
        <v>1017</v>
      </c>
      <c r="AH146" s="43">
        <f>AH77+AH57</f>
        <v>746</v>
      </c>
      <c r="AI146" s="43"/>
      <c r="AJ146" s="43">
        <f>AJ77+AJ57</f>
        <v>271</v>
      </c>
      <c r="AK146" s="43"/>
      <c r="AL146" s="43">
        <f>AL77+AL57</f>
        <v>1106</v>
      </c>
      <c r="AM146" s="43">
        <f>AM77+AM57</f>
        <v>853</v>
      </c>
      <c r="AN146" s="43"/>
      <c r="AO146" s="43">
        <f>AO77+AO57</f>
        <v>253</v>
      </c>
      <c r="AP146" s="43"/>
      <c r="AQ146" s="43">
        <f>AQ77+AQ57</f>
        <v>1155</v>
      </c>
      <c r="AR146" s="43">
        <f>AR77+AR57</f>
        <v>888</v>
      </c>
      <c r="AS146" s="43"/>
      <c r="AT146" s="43">
        <f>AT77+AT57</f>
        <v>267</v>
      </c>
      <c r="AU146" s="43"/>
      <c r="AV146" s="43">
        <f>AV77+AV57</f>
        <v>1017</v>
      </c>
      <c r="AW146" s="43">
        <f>AW77+AW57</f>
        <v>755</v>
      </c>
      <c r="AX146" s="43"/>
      <c r="AY146" s="43">
        <f>AY77+AY57</f>
        <v>262</v>
      </c>
      <c r="AZ146" s="43"/>
      <c r="BA146" s="43">
        <f>BA77+BA57</f>
        <v>954</v>
      </c>
      <c r="BB146" s="43">
        <f>BB77+BB57</f>
        <v>694</v>
      </c>
      <c r="BC146" s="43"/>
      <c r="BD146" s="43">
        <f>BD77+BD57</f>
        <v>260</v>
      </c>
      <c r="BE146" s="43"/>
      <c r="BF146" s="43">
        <f>BF77+BF57</f>
        <v>958</v>
      </c>
      <c r="BG146" s="43">
        <f>BG77+BG57</f>
        <v>728</v>
      </c>
      <c r="BH146" s="43"/>
      <c r="BI146" s="43">
        <f>BI77+BI57</f>
        <v>230</v>
      </c>
      <c r="BJ146" s="43"/>
      <c r="BK146" s="43">
        <f>BK77+BK57</f>
        <v>950</v>
      </c>
      <c r="BL146" s="43">
        <f>BL77+BL57</f>
        <v>694</v>
      </c>
      <c r="BM146" s="43"/>
      <c r="BN146" s="43">
        <f>BN77+BN57</f>
        <v>256</v>
      </c>
      <c r="BO146" s="43"/>
      <c r="BP146" s="43">
        <f>BP77+BP57</f>
        <v>927</v>
      </c>
      <c r="BQ146" s="43">
        <f>BQ77+BQ57</f>
        <v>690</v>
      </c>
      <c r="BR146" s="43"/>
      <c r="BS146" s="43">
        <f>BS77+BS57</f>
        <v>237</v>
      </c>
      <c r="BT146" s="43"/>
      <c r="BU146" s="43">
        <f>BU77+BU57</f>
        <v>1223</v>
      </c>
      <c r="BV146" s="43">
        <f>BV77+BV57</f>
        <v>1002</v>
      </c>
      <c r="BW146" s="43"/>
      <c r="BX146" s="43">
        <f>BX77+BX57</f>
        <v>221</v>
      </c>
      <c r="BY146" s="43"/>
      <c r="BZ146" s="43">
        <f>BZ77+BZ57</f>
        <v>10292</v>
      </c>
      <c r="CA146" s="43">
        <f>CA77+CA57</f>
        <v>7818</v>
      </c>
      <c r="CB146" s="43"/>
      <c r="CC146" s="43">
        <f>CC77+CC57</f>
        <v>2474</v>
      </c>
      <c r="CD146" s="43"/>
    </row>
    <row r="147" spans="8:82" x14ac:dyDescent="0.25">
      <c r="BU147" s="43">
        <f>BU142-BU146</f>
        <v>0</v>
      </c>
      <c r="CC147" s="43"/>
    </row>
  </sheetData>
  <mergeCells count="96">
    <mergeCell ref="BU1:BY1"/>
    <mergeCell ref="BV2:BW2"/>
    <mergeCell ref="BU59:BY59"/>
    <mergeCell ref="BV60:BW60"/>
    <mergeCell ref="BU83:BY83"/>
    <mergeCell ref="BV84:BW84"/>
    <mergeCell ref="BP59:BT59"/>
    <mergeCell ref="BQ60:BR60"/>
    <mergeCell ref="BP83:BT83"/>
    <mergeCell ref="BQ84:BR84"/>
    <mergeCell ref="D84:E84"/>
    <mergeCell ref="I84:J84"/>
    <mergeCell ref="N84:O84"/>
    <mergeCell ref="AB83:AF83"/>
    <mergeCell ref="X84:Y84"/>
    <mergeCell ref="AC84:AD84"/>
    <mergeCell ref="S84:T84"/>
    <mergeCell ref="W83:AA83"/>
    <mergeCell ref="C83:G83"/>
    <mergeCell ref="H83:L83"/>
    <mergeCell ref="M83:Q83"/>
    <mergeCell ref="R83:V83"/>
    <mergeCell ref="AH84:AI84"/>
    <mergeCell ref="AM84:AN84"/>
    <mergeCell ref="AW60:AX60"/>
    <mergeCell ref="AW84:AX84"/>
    <mergeCell ref="C1:G1"/>
    <mergeCell ref="H1:L1"/>
    <mergeCell ref="M1:Q1"/>
    <mergeCell ref="R1:V1"/>
    <mergeCell ref="AC60:AD60"/>
    <mergeCell ref="AB59:AF59"/>
    <mergeCell ref="I2:J2"/>
    <mergeCell ref="N2:O2"/>
    <mergeCell ref="S2:T2"/>
    <mergeCell ref="AB1:AF1"/>
    <mergeCell ref="W59:AA59"/>
    <mergeCell ref="X2:Y2"/>
    <mergeCell ref="D60:E60"/>
    <mergeCell ref="I60:J60"/>
    <mergeCell ref="N60:O60"/>
    <mergeCell ref="S60:T60"/>
    <mergeCell ref="W1:AA1"/>
    <mergeCell ref="X60:Y60"/>
    <mergeCell ref="C59:G59"/>
    <mergeCell ref="H59:L59"/>
    <mergeCell ref="M59:Q59"/>
    <mergeCell ref="R59:V59"/>
    <mergeCell ref="D2:E2"/>
    <mergeCell ref="AQ59:AU59"/>
    <mergeCell ref="AV59:AZ59"/>
    <mergeCell ref="AG83:AK83"/>
    <mergeCell ref="AL83:AP83"/>
    <mergeCell ref="AG1:AK1"/>
    <mergeCell ref="AL1:AP1"/>
    <mergeCell ref="AQ1:AU1"/>
    <mergeCell ref="AV1:AZ1"/>
    <mergeCell ref="AR2:AS2"/>
    <mergeCell ref="AW2:AX2"/>
    <mergeCell ref="AC2:AD2"/>
    <mergeCell ref="AH2:AI2"/>
    <mergeCell ref="AM2:AN2"/>
    <mergeCell ref="AH60:AI60"/>
    <mergeCell ref="AM60:AN60"/>
    <mergeCell ref="AG59:AK59"/>
    <mergeCell ref="AL59:AP59"/>
    <mergeCell ref="AR84:AS84"/>
    <mergeCell ref="BB84:BC84"/>
    <mergeCell ref="BB60:BC60"/>
    <mergeCell ref="BA83:BE83"/>
    <mergeCell ref="BG60:BH60"/>
    <mergeCell ref="AV83:AZ83"/>
    <mergeCell ref="AQ83:AU83"/>
    <mergeCell ref="AR60:AS60"/>
    <mergeCell ref="BA1:BE1"/>
    <mergeCell ref="BB2:BC2"/>
    <mergeCell ref="BF83:BJ83"/>
    <mergeCell ref="CA84:CB84"/>
    <mergeCell ref="BG84:BH84"/>
    <mergeCell ref="BZ83:CD83"/>
    <mergeCell ref="BG2:BH2"/>
    <mergeCell ref="BF59:BJ59"/>
    <mergeCell ref="CA2:CB2"/>
    <mergeCell ref="BZ1:CD1"/>
    <mergeCell ref="BF1:BJ1"/>
    <mergeCell ref="CA60:CB60"/>
    <mergeCell ref="BZ59:CD59"/>
    <mergeCell ref="BA59:BE59"/>
    <mergeCell ref="BP1:BT1"/>
    <mergeCell ref="BQ2:BR2"/>
    <mergeCell ref="BK1:BO1"/>
    <mergeCell ref="BL2:BM2"/>
    <mergeCell ref="BL60:BM60"/>
    <mergeCell ref="BL84:BM84"/>
    <mergeCell ref="BK83:BO83"/>
    <mergeCell ref="BK59:BO59"/>
  </mergeCells>
  <phoneticPr fontId="3" type="noConversion"/>
  <printOptions horizontalCentered="1"/>
  <pageMargins left="0.17" right="0.17" top="1.1200000000000001" bottom="0.56000000000000005" header="0.35" footer="0.28999999999999998"/>
  <pageSetup scale="45" fitToWidth="2" fitToHeight="2" orientation="landscape" r:id="rId1"/>
  <headerFooter alignWithMargins="0">
    <oddHeader>&amp;L&amp;G&amp;C&amp;"Arial,Bold"&amp;14
One Year Retention of Full-Time Baccalaureate Freshmen
Fall 2006 - Fall 2015</oddHeader>
    <oddFooter>&amp;L&amp;"Arial,Italic"&amp;8Prepared by: Office of Institutional Research (cmg/aj/as)&amp;R&amp;"Arial,Italic"&amp;8Based on data as of 10/17/2016</oddFooter>
  </headerFooter>
  <rowBreaks count="2" manualBreakCount="2">
    <brk id="57" max="76" man="1"/>
    <brk id="80" max="76" man="1"/>
  </rowBreaks>
  <colBreaks count="1" manualBreakCount="1">
    <brk id="56" max="144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sjc</vt:lpstr>
      <vt:lpstr>sjc!Print_Area</vt:lpstr>
      <vt:lpstr>sjc!Print_Titles</vt:lpstr>
    </vt:vector>
  </TitlesOfParts>
  <Company>St. John's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Marie Goodwin</dc:creator>
  <cp:lastModifiedBy>STJ</cp:lastModifiedBy>
  <cp:lastPrinted>2017-07-18T16:29:51Z</cp:lastPrinted>
  <dcterms:created xsi:type="dcterms:W3CDTF">2012-06-25T17:20:37Z</dcterms:created>
  <dcterms:modified xsi:type="dcterms:W3CDTF">2017-07-19T14:44:11Z</dcterms:modified>
</cp:coreProperties>
</file>