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7500" windowHeight="6300" tabRatio="841"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 name="Table 13a" sheetId="13" r:id="rId13"/>
    <sheet name="Table 13b" sheetId="14" r:id="rId14"/>
    <sheet name="Table 14" sheetId="15" r:id="rId15"/>
    <sheet name="Survey Form" sheetId="16" r:id="rId16"/>
  </sheets>
  <definedNames>
    <definedName name="_xlnm.Print_Titles" localSheetId="7">'Table  8'!$5:$5</definedName>
    <definedName name="_xlnm.Print_Titles" localSheetId="10">'Table 11'!$5:$5</definedName>
    <definedName name="_xlnm.Print_Titles" localSheetId="11">'Table 12'!$5:$5</definedName>
    <definedName name="_xlnm.Print_Titles" localSheetId="12">'Table 13a'!$5:$5</definedName>
    <definedName name="_xlnm.Print_Titles" localSheetId="13">'Table 13b'!$4:$4</definedName>
    <definedName name="_xlnm.Print_Titles" localSheetId="14">'Table 14'!$4:$6</definedName>
    <definedName name="_xlnm.Print_Titles" localSheetId="3">'Table 4'!$4:$6</definedName>
    <definedName name="_xlnm.Print_Titles" localSheetId="4">'Table 5'!$4:$6</definedName>
    <definedName name="_xlnm.Print_Titles" localSheetId="5">'Table 6'!$4:$6</definedName>
    <definedName name="_xlnm.Print_Titles" localSheetId="6">'Table 7'!$4:$6</definedName>
  </definedNames>
  <calcPr fullCalcOnLoad="1"/>
</workbook>
</file>

<file path=xl/sharedStrings.xml><?xml version="1.0" encoding="utf-8"?>
<sst xmlns="http://schemas.openxmlformats.org/spreadsheetml/2006/main" count="1150" uniqueCount="559">
  <si>
    <t>Had no internship</t>
  </si>
  <si>
    <t>Had internship</t>
  </si>
  <si>
    <t>Note:</t>
  </si>
  <si>
    <t>Primary</t>
  </si>
  <si>
    <t>Secondary</t>
  </si>
  <si>
    <t>Decided</t>
  </si>
  <si>
    <t>Undecided</t>
  </si>
  <si>
    <t>Non-VHN</t>
  </si>
  <si>
    <t>VHN</t>
  </si>
  <si>
    <t>Below 3.0</t>
  </si>
  <si>
    <t xml:space="preserve">F       </t>
  </si>
  <si>
    <t xml:space="preserve">M       </t>
  </si>
  <si>
    <t xml:space="preserve">Black </t>
  </si>
  <si>
    <t xml:space="preserve">Asian </t>
  </si>
  <si>
    <t>Hispanic</t>
  </si>
  <si>
    <t xml:space="preserve">White </t>
  </si>
  <si>
    <t>Unknown</t>
  </si>
  <si>
    <t>Keep current job</t>
  </si>
  <si>
    <t>No internship</t>
  </si>
  <si>
    <t xml:space="preserve">7. Undergraduate: If you participated in any type of internship(s), which of the following did you complete while at St. John's? </t>
  </si>
  <si>
    <t xml:space="preserve">7. Graduate: If you participated in any type of internship(s), which of the following did you complete while at St. John's? </t>
  </si>
  <si>
    <t>5 &amp; 4</t>
  </si>
  <si>
    <t>3.0 - 3.4</t>
  </si>
  <si>
    <t>3.5 - 4.0</t>
  </si>
  <si>
    <t>Resident</t>
  </si>
  <si>
    <t>Commuter</t>
  </si>
  <si>
    <t xml:space="preserve">Protestant    </t>
  </si>
  <si>
    <t xml:space="preserve">Jewish        </t>
  </si>
  <si>
    <t xml:space="preserve">None          </t>
  </si>
  <si>
    <t xml:space="preserve">Other         </t>
  </si>
  <si>
    <t xml:space="preserve">Unknown       </t>
  </si>
  <si>
    <t>Roman Catholic</t>
  </si>
  <si>
    <t>24 or younger</t>
  </si>
  <si>
    <t>25 - 34</t>
  </si>
  <si>
    <t>35 or older</t>
  </si>
  <si>
    <t xml:space="preserve">16. Undergraduate: To what extent has your experience at St. John’s allowed for the development of a faith dimension in your life?  </t>
  </si>
  <si>
    <t xml:space="preserve">16. Graduate: To what extent has your experience at St. John’s allowed for the development of a faith dimension in your life?  </t>
  </si>
  <si>
    <t>To great extent</t>
  </si>
  <si>
    <t>15.  If you participated in any service activities during your time at St. John’s, through which of the following?  (Check ALL that apply)
      a) Academic Service-Learning
      b) Learning Communities
      c) Student Organizations
      d) Campus Ministry
      e) Other (Please specify below)
Note: Results for Question 15 are presented in Table 1, and the following provides frequencies for Option E: Other (Please specify).</t>
  </si>
  <si>
    <t>Serial #</t>
  </si>
  <si>
    <t>Other offices or organizations through which students participated in services activities</t>
  </si>
  <si>
    <t>Undergraduates</t>
  </si>
  <si>
    <t>Graduate Students</t>
  </si>
  <si>
    <t>Total</t>
  </si>
  <si>
    <t># of graduating students</t>
  </si>
  <si>
    <t>Response rate</t>
  </si>
  <si>
    <t>By Gender</t>
  </si>
  <si>
    <t xml:space="preserve">Overall </t>
  </si>
  <si>
    <t>Female</t>
  </si>
  <si>
    <t>Male</t>
  </si>
  <si>
    <t>By Ethnicity</t>
  </si>
  <si>
    <t>Non-resident</t>
  </si>
  <si>
    <t>Undergraduate Students</t>
  </si>
  <si>
    <t>Queens</t>
  </si>
  <si>
    <t>Staten 
Island</t>
  </si>
  <si>
    <t>With any of the following internships</t>
  </si>
  <si>
    <t>Accepted an offer</t>
  </si>
  <si>
    <t>Graduate students</t>
  </si>
  <si>
    <t>Table 9. Graduating Student Survey 2010: Frequency and average rating scores by campus</t>
  </si>
  <si>
    <t>International</t>
  </si>
  <si>
    <t>1a. Undergraduate: By gender</t>
  </si>
  <si>
    <t>1b. Graduate: By gender</t>
  </si>
  <si>
    <t>2a. Undergraduate: By ethnicity</t>
  </si>
  <si>
    <t>2b. Graduate: By ethnicity</t>
  </si>
  <si>
    <t>3a. Undergraduate: By age</t>
  </si>
  <si>
    <t>3b. Graduate: By age</t>
  </si>
  <si>
    <t>4a. Undergraduate: By religion</t>
  </si>
  <si>
    <t>4b. Graduate: By religion</t>
  </si>
  <si>
    <t>1. By residence status: whether students lived on campus during their freshman year.</t>
  </si>
  <si>
    <t>Table 11. Question 15: Other offices or organizations through which 
               students participated in services activities</t>
  </si>
  <si>
    <t>7. If you participated in any type of internship(s), which of the following did you complete while at St. John's? (Check all that apply)</t>
  </si>
  <si>
    <t>Number of students who didn't have any internships</t>
  </si>
  <si>
    <t># of Responses</t>
  </si>
  <si>
    <t>Undergraduate</t>
  </si>
  <si>
    <t>18. Please list all of the student clubs, organizations and societies with which you were affiliated during
      your years at St. John's. (See Table 13.)</t>
  </si>
  <si>
    <t>17. Please list activities both inside and outside of the classroom that facilitated the development of 
      a faith dimension in your life. (See Table 12.)</t>
  </si>
  <si>
    <t>Clubs, Organizations and Societies</t>
  </si>
  <si>
    <t xml:space="preserve">16. Development of a faith dimension </t>
  </si>
  <si>
    <t xml:space="preserve"> 3 = To a great extent
 2 = To some extent
 1 = Not at all</t>
  </si>
  <si>
    <t>2010 Graduating Student Survey Questions</t>
  </si>
  <si>
    <t>If you are planning to pursue further study this Fall or next Spring, what degree level?</t>
  </si>
  <si>
    <t>If you are planning to pursue further study this Fall or next Spring, please give name of educational institution and program.</t>
  </si>
  <si>
    <t>If you are the recipient of a fellowship/scholarship to pursue further study, please indicate the name and provide any other information (Duration, Amount, etc.).</t>
  </si>
  <si>
    <t>What are your employment plans after graduation?</t>
  </si>
  <si>
    <t>If you accepted an offer, please give name of employer and position and let us know how well your position is aligned with your career interests.</t>
  </si>
  <si>
    <t>Did you participate in any type of internship while at St. John’s?</t>
  </si>
  <si>
    <t xml:space="preserve">If you participated in any type of internship(s), which of the following did you complete while at St. John’s?  (Check ALL that apply) </t>
  </si>
  <si>
    <t>a) Academic Internship for credit
b) Paid Internship
c) Unpaid internship (non-credit)
d) Student Teaching
e) Clinical Rotation</t>
  </si>
  <si>
    <t xml:space="preserve">Whether or not you completed any type of internship, please rate your satisfaction with the University’s support of internship programs. </t>
  </si>
  <si>
    <t xml:space="preserve">a) Very Satisfied
b) Satisfied
c) Dissatisfied
d) Very Dissatisfied
e) Not Applicable
</t>
  </si>
  <si>
    <t xml:space="preserve">How well did St. John's do at providing you with career preparation for job placement? </t>
  </si>
  <si>
    <t xml:space="preserve">a) Excellent
b) Good
c) Fair
d) Poor
e) Not Applicable
</t>
  </si>
  <si>
    <t>How was the quality of instruction at St. John's?</t>
  </si>
  <si>
    <t xml:space="preserve">a) Excellent
b) Good
c) Fair
d) Poor
</t>
  </si>
  <si>
    <t>How would you rate the quality of academic advising you have received at St. John’s?</t>
  </si>
  <si>
    <t>Please rate how well did St. John’s do at providing a global experience for you through study abroad, in the classroom or through student activities and share your comments.</t>
  </si>
  <si>
    <t>Overall, how well did St. John’s do at integrating technology into the learning experience?</t>
  </si>
  <si>
    <t>How has the St. John's Catholic and Vincentian Mission impacted your experience at St. John’s?</t>
  </si>
  <si>
    <t>a) Very Positively
b) Positively
c) Negatively
d) Very Negatively
e) Not at all</t>
  </si>
  <si>
    <t>If you participated in any service activities during your time at St. John’s, through which of the following?  (Check ALL that apply)</t>
  </si>
  <si>
    <t>a) Academic Service-Learning
b) Learning Communities
c) Student Organizations
d) Campus Ministry
e) Other (Please specify below)</t>
  </si>
  <si>
    <t xml:space="preserve">To what extent has your experience at St. John’s allowed for the development of a faith dimension in your life?  </t>
  </si>
  <si>
    <t>a) To a great extent 
b) To some extent 
c) Not at all</t>
  </si>
  <si>
    <t xml:space="preserve">Please list activities both inside and outside of the classroom that facilitated the development of a faith dimension in your life. </t>
  </si>
  <si>
    <t xml:space="preserve">Please list all of the student clubs, organizations and societies with which you were affiliated during your years at St. John’s. </t>
  </si>
  <si>
    <t xml:space="preserve">Please rate your overall satisfaction with, and share your comments regarding your experience at. John's </t>
  </si>
  <si>
    <t>Tuition paid was a worthwhile investment.</t>
  </si>
  <si>
    <t>a) Strongly Agree
b) Agree
c) Disagree
d) Strongly Disagree</t>
  </si>
  <si>
    <t>What is the best way to contact you after graduation? (Please include your E-mail Address and/or Phone Number)</t>
  </si>
  <si>
    <t>I would like to be contacted for the following activities in the future.  (Check all that apply)</t>
  </si>
  <si>
    <t>a) Alumni Relations Events  
b) Leadership role in organizing alumni functions
c) Recruitment events with the Office of Admissions
d) Mentoring role with students</t>
  </si>
  <si>
    <t>Do you want to be involved in service after graduation? Please press link for further information. 
(https://apollo.stjohns.edu)</t>
  </si>
  <si>
    <t>a) Yes
b) No</t>
  </si>
  <si>
    <r>
      <rPr>
        <i/>
        <sz val="10"/>
        <color indexed="8"/>
        <rFont val="Frutiger LT 55 Roman"/>
        <family val="2"/>
      </rPr>
      <t xml:space="preserve">a) Bachelor
b) Master’s
c) Doctorate
d) Professional (MD, JD, etc.)
e) No plan/Don’t know </t>
    </r>
    <r>
      <rPr>
        <sz val="10"/>
        <color indexed="8"/>
        <rFont val="Frutiger LT 55 Roman"/>
        <family val="2"/>
      </rPr>
      <t xml:space="preserve">
</t>
    </r>
  </si>
  <si>
    <r>
      <rPr>
        <i/>
        <sz val="10"/>
        <color indexed="8"/>
        <rFont val="Frutiger LT 55 Roman"/>
        <family val="2"/>
      </rPr>
      <t>a) Keeping my current job
b) Accepted an offer
c) Looking
d) No plan</t>
    </r>
  </si>
  <si>
    <r>
      <rPr>
        <i/>
        <sz val="10"/>
        <rFont val="Frutiger LT 55 Roman"/>
        <family val="2"/>
      </rPr>
      <t xml:space="preserve">a) Yes
b) No                                
c) Wanted to participate but was unable to secure an internship </t>
    </r>
    <r>
      <rPr>
        <sz val="10"/>
        <rFont val="Frutiger LT 55 Roman"/>
        <family val="2"/>
      </rPr>
      <t xml:space="preserve"> </t>
    </r>
  </si>
  <si>
    <r>
      <rPr>
        <i/>
        <sz val="10"/>
        <rFont val="Frutiger LT 55 Roman"/>
        <family val="2"/>
      </rPr>
      <t>a) Excellent 
b) Good 
c) Fair  
d) Poor  
e) No exposure to global experience  
Comments</t>
    </r>
    <r>
      <rPr>
        <sz val="10"/>
        <rFont val="Frutiger LT 55 Roman"/>
        <family val="2"/>
      </rPr>
      <t xml:space="preserve"> _______________________________________________________________
</t>
    </r>
  </si>
  <si>
    <r>
      <rPr>
        <i/>
        <sz val="10"/>
        <rFont val="Frutiger LT 55 Roman"/>
        <family val="2"/>
      </rPr>
      <t xml:space="preserve">a) Excellent   
b) Good 
c) Fair 
d) Poor </t>
    </r>
    <r>
      <rPr>
        <sz val="10"/>
        <rFont val="Frutiger LT 55 Roman"/>
        <family val="2"/>
      </rPr>
      <t xml:space="preserve"> </t>
    </r>
  </si>
  <si>
    <r>
      <rPr>
        <i/>
        <sz val="10"/>
        <rFont val="Frutiger LT 55 Roman"/>
        <family val="2"/>
      </rPr>
      <t>a) Very Satisfied
b) Satisfied
c) Dissatisfied
d) Very Dissatisfied
Comments</t>
    </r>
    <r>
      <rPr>
        <sz val="10"/>
        <rFont val="Frutiger LT 55 Roman"/>
        <family val="2"/>
      </rPr>
      <t xml:space="preserve"> _______________________________________________________________________</t>
    </r>
  </si>
  <si>
    <t>Internships in this table include any of the five types of internships listed in Question 7: a) Academic internship for credit, b) Paid internship, c) Unpaid internship (non-credit), d) Student teaching, and e) Clinical rotation.</t>
  </si>
  <si>
    <t>2. By market: The primary market includes the five boroughs of NYC and Nassau County; and the secondary market covers the rest.</t>
  </si>
  <si>
    <t># of Reponses</t>
  </si>
  <si>
    <t>Activities</t>
  </si>
  <si>
    <t>St. John's University</t>
  </si>
  <si>
    <t>No plan</t>
  </si>
  <si>
    <t>Looking</t>
  </si>
  <si>
    <t>Very Satisfied</t>
  </si>
  <si>
    <t>Satisfied</t>
  </si>
  <si>
    <t>Dissatisfied</t>
  </si>
  <si>
    <t>Very Dissatisfied</t>
  </si>
  <si>
    <t>Fair</t>
  </si>
  <si>
    <t>Good</t>
  </si>
  <si>
    <t>Excellent</t>
  </si>
  <si>
    <t>Poor</t>
  </si>
  <si>
    <t>10. How was the quality of instruction at St. John's?</t>
  </si>
  <si>
    <t>Strongly Agree</t>
  </si>
  <si>
    <t>Agree</t>
  </si>
  <si>
    <t>Disagree</t>
  </si>
  <si>
    <t>Strongly Disagree</t>
  </si>
  <si>
    <t>Very Positively</t>
  </si>
  <si>
    <t>Positively</t>
  </si>
  <si>
    <t>Negatively</t>
  </si>
  <si>
    <t>Very Negatively</t>
  </si>
  <si>
    <t>Not at all</t>
  </si>
  <si>
    <t># of responses</t>
  </si>
  <si>
    <t>Yes</t>
  </si>
  <si>
    <t>No</t>
  </si>
  <si>
    <t>Paid Internship</t>
  </si>
  <si>
    <t>Unpaid Internship (non-credit)</t>
  </si>
  <si>
    <t>Student Teaching</t>
  </si>
  <si>
    <t>Clinical Rotation</t>
  </si>
  <si>
    <t>To a great extent</t>
  </si>
  <si>
    <t>To some extent</t>
  </si>
  <si>
    <t xml:space="preserve">23. Do you want to be involved in service after graduation? </t>
  </si>
  <si>
    <t>NA</t>
  </si>
  <si>
    <t>Satisfied/Very Satisfied</t>
  </si>
  <si>
    <t>Excellent/Good</t>
  </si>
  <si>
    <t>Strongly Agree/Agree</t>
  </si>
  <si>
    <t>Very Positively/Positively</t>
  </si>
  <si>
    <t>Academic Internship for Credit</t>
  </si>
  <si>
    <t>4. What are your employment plans after graduation?</t>
  </si>
  <si>
    <t>Bachelor</t>
  </si>
  <si>
    <t>Master's</t>
  </si>
  <si>
    <t>Doctorate</t>
  </si>
  <si>
    <t>Professional (MD, JD, etc)</t>
  </si>
  <si>
    <t>Offer Accepted</t>
  </si>
  <si>
    <t>Very Satisfied/Satisfied</t>
  </si>
  <si>
    <t># of students</t>
  </si>
  <si>
    <t>2009 UG</t>
  </si>
  <si>
    <t>2010 UG</t>
  </si>
  <si>
    <t>2009 GR</t>
  </si>
  <si>
    <t>2010 GR</t>
  </si>
  <si>
    <t>Keeping my current job</t>
  </si>
  <si>
    <t>1. If you are planning to pursue further study this Fall or next Spring, what degree level?</t>
  </si>
  <si>
    <t>2.  If you are planning to pursue further study this Fall or next Spring, please give name of 
     educational institution and program.</t>
  </si>
  <si>
    <t>5. If you accepted an offer, please give name of employer and position and let us know how 
    well your position is aligned with your career interests.</t>
  </si>
  <si>
    <t>11.  How would you rate the quality of academic advising you have received at St. John's?</t>
  </si>
  <si>
    <t>14. How has the St. John's Catholic and Vincentian Mission impacted your experience at St. John’s?</t>
  </si>
  <si>
    <t>15.  If you participated in any service activities during your time at St. John's, through which of the
       following? (Check all that apply)</t>
  </si>
  <si>
    <t>16. To what extent has your experience at St. John's allowed for the development of a faith dimension 
      in your life?</t>
  </si>
  <si>
    <t>19. Please rate your overall satisfaction with, and share your comments regarding your experience 
      at St. John's.</t>
  </si>
  <si>
    <t>21. What is the best way to contact you after graduation? (Please include your e-mail address 
      and/or phone number)</t>
  </si>
  <si>
    <t>22. I would like to be contacted for the following activities in the future. (Check all that apply)</t>
  </si>
  <si>
    <t>To some or a great extent</t>
  </si>
  <si>
    <t>No exposure to global experience</t>
  </si>
  <si>
    <t>3. If you are the recipient of a fellowship/scholarship to pursue further study, please indicate 
    the name and provide any other information (Duration, Amount, etc.)</t>
  </si>
  <si>
    <t>13.  Overall, how well did St. John's do at integrating technology into the learning experience?</t>
  </si>
  <si>
    <t>12.  Please rate how well did St. John's do at providing a global experience for you through study abroad,
       in the classroom or through student activities and share your comments.</t>
  </si>
  <si>
    <t>a) Academic Internship for Credit</t>
  </si>
  <si>
    <t>b) Paid Internship</t>
  </si>
  <si>
    <t>c) Unpaid Internship (non-credit)</t>
  </si>
  <si>
    <t>d) Student Teaching</t>
  </si>
  <si>
    <t>e) Clinical Rotation</t>
  </si>
  <si>
    <t>Any of a), b), or c) listed above</t>
  </si>
  <si>
    <t>Any of the 5 types listed above</t>
  </si>
  <si>
    <t>Had global experience</t>
  </si>
  <si>
    <t>8. Whether or not you completed any type of internship, please rate your satisfaction 
    with the University's support of internship programs.</t>
  </si>
  <si>
    <t>7. If you participated in any type of internship(s), which of the following did you complete 
    while at St. John's? (Check all that apply)
(In 2009, this question was not asked. The data for internships in 2009 came from the item that asked the primary motivation for completing an internship, but the term of internship was not defined. Therefore, the data for 2009 and 2010 are not quite comparable.)</t>
  </si>
  <si>
    <t xml:space="preserve">9. How well did St. John's do at providing career preparation for job placement? </t>
  </si>
  <si>
    <t>20. Tuition paid was a worthwhile investment.</t>
  </si>
  <si>
    <t>Students who wanted to participate but was unable to secure an internship</t>
  </si>
  <si>
    <t>6. Regarding the students who didn't have any type of internships, what percent of them wanted to participate but were unable to secure an internship?</t>
  </si>
  <si>
    <t>Survey Item</t>
  </si>
  <si>
    <t>10. Quality of instruction</t>
  </si>
  <si>
    <t xml:space="preserve">9. STJ providing job preparation or placement </t>
  </si>
  <si>
    <t>Rating scale</t>
  </si>
  <si>
    <t xml:space="preserve"> 4 = Very Satisfied
 3 = Satisfied
 2 = Dissatisfied
 1 = Very Dissatisfied</t>
  </si>
  <si>
    <t>4 = Excellent
3 = Good
2 = Fair
1 = Poor</t>
  </si>
  <si>
    <t>4 = Strongly Agree
3 = Agree
2 = Disagree
1 = Strongly Disagree</t>
  </si>
  <si>
    <t>N</t>
  </si>
  <si>
    <t>Mean</t>
  </si>
  <si>
    <t>4 &amp; 3</t>
  </si>
  <si>
    <t>Undergrad</t>
  </si>
  <si>
    <t>Graduate</t>
  </si>
  <si>
    <t>8. University support for internship programs</t>
  </si>
  <si>
    <t>19. Overall satisfaction</t>
  </si>
  <si>
    <t xml:space="preserve">20. Tuition as worthwhile investment </t>
  </si>
  <si>
    <t>14. Impact of STJ Catholic and Vincentian Mission on student experience</t>
  </si>
  <si>
    <t>5 = Very Positively
4 = Positively
3 = Not at all
2 = Negatively
1 = Very Negatively</t>
  </si>
  <si>
    <t>Correlation</t>
  </si>
  <si>
    <t>Note: The correlations are all significant at the .05 level unless noted by an asterisk *.</t>
  </si>
  <si>
    <t>Survey participants</t>
  </si>
  <si>
    <t>%</t>
  </si>
  <si>
    <t>Master’s</t>
  </si>
  <si>
    <t>Professional</t>
  </si>
  <si>
    <t>Accepted offer</t>
  </si>
  <si>
    <t>Survey</t>
  </si>
  <si>
    <t>Final</t>
  </si>
  <si>
    <t>participants</t>
  </si>
  <si>
    <t>GPA</t>
  </si>
  <si>
    <t>e) Other (See Table 11 for a complete list)</t>
  </si>
  <si>
    <t>a) Alumni Relations Events</t>
  </si>
  <si>
    <t>.</t>
  </si>
  <si>
    <t>Major</t>
  </si>
  <si>
    <t>Undergraduate by major</t>
  </si>
  <si>
    <t>Graduate by major</t>
  </si>
  <si>
    <t>Volunteered off campus.</t>
  </si>
  <si>
    <t>Studied Abroad</t>
  </si>
  <si>
    <t>Service Days</t>
  </si>
  <si>
    <t>Greek Life</t>
  </si>
  <si>
    <t>Leadership Development</t>
  </si>
  <si>
    <t>Sorority</t>
  </si>
  <si>
    <t>Plunges</t>
  </si>
  <si>
    <t>Midnight Run</t>
  </si>
  <si>
    <t>Clubs</t>
  </si>
  <si>
    <t>Theology classes</t>
  </si>
  <si>
    <t>Campus ministry</t>
  </si>
  <si>
    <t>VITAL</t>
  </si>
  <si>
    <t>Community service</t>
  </si>
  <si>
    <t>Masses at church</t>
  </si>
  <si>
    <t>Student mass</t>
  </si>
  <si>
    <t>Going to church</t>
  </si>
  <si>
    <t>Professors</t>
  </si>
  <si>
    <t>Philosophy</t>
  </si>
  <si>
    <t>Academic Service Learning</t>
  </si>
  <si>
    <t>St.Thomas Moore Church</t>
  </si>
  <si>
    <t>New Orleans service plunge</t>
  </si>
  <si>
    <t>Retreats</t>
  </si>
  <si>
    <t>Volunteering for cancer society</t>
  </si>
  <si>
    <t>Soup Kitchens</t>
  </si>
  <si>
    <t>IVCF(InterVarsity Christian Fellowship)</t>
  </si>
  <si>
    <t>Service events</t>
  </si>
  <si>
    <t>Campus Ministry</t>
  </si>
  <si>
    <t>Phi Eta Sigma National Honor Society</t>
  </si>
  <si>
    <t>Student Government</t>
  </si>
  <si>
    <t>STAND: A Student Anti-Genocide CoalitionSt. Vincent DePaul</t>
  </si>
  <si>
    <t>Dean's List</t>
  </si>
  <si>
    <t>Chinese Cultural Association</t>
  </si>
  <si>
    <t>President's Society</t>
  </si>
  <si>
    <t>Voices of Victory Gospel Choir</t>
  </si>
  <si>
    <t>InterVarsity Christian Fellowship</t>
  </si>
  <si>
    <t>3. By major status when students entered St. John's</t>
  </si>
  <si>
    <t>4. By first-year financial status: Very High Need (VHN) vs. Non-VHN</t>
  </si>
  <si>
    <t>5. By final college GPA</t>
  </si>
  <si>
    <t>Non Applicable</t>
  </si>
  <si>
    <t>Dance  Team</t>
  </si>
  <si>
    <t>Iota Alpha Sigma Fraternity</t>
  </si>
  <si>
    <t xml:space="preserve">BUS </t>
  </si>
  <si>
    <t xml:space="preserve">ECO </t>
  </si>
  <si>
    <t>Writing Center</t>
  </si>
  <si>
    <t>Community Service</t>
  </si>
  <si>
    <t>Resident Life</t>
  </si>
  <si>
    <t>LASO</t>
  </si>
  <si>
    <t>Campus Recreation</t>
  </si>
  <si>
    <t>GLOBE</t>
  </si>
  <si>
    <t>Volunteering</t>
  </si>
  <si>
    <t>Working</t>
  </si>
  <si>
    <t>Bible studies</t>
  </si>
  <si>
    <t>Church</t>
  </si>
  <si>
    <t>Environment</t>
  </si>
  <si>
    <t>Metaphysics</t>
  </si>
  <si>
    <t>Personal trials</t>
  </si>
  <si>
    <t>RCIA program</t>
  </si>
  <si>
    <t>St. John's campus church</t>
  </si>
  <si>
    <t>Study Abroad</t>
  </si>
  <si>
    <t>WSJU Radio</t>
  </si>
  <si>
    <t>Legal Society</t>
  </si>
  <si>
    <t>Advertising Club</t>
  </si>
  <si>
    <t>Intramural Sports</t>
  </si>
  <si>
    <t>Fashion Club</t>
  </si>
  <si>
    <t>Haitian society</t>
  </si>
  <si>
    <t>Muslim Student's Association (MSA)</t>
  </si>
  <si>
    <t>Lambda Phi Sorority</t>
  </si>
  <si>
    <t>Women in Leadership</t>
  </si>
  <si>
    <t>Fraternity</t>
  </si>
  <si>
    <t>Gaelic Society</t>
  </si>
  <si>
    <t>Panhellenic Council</t>
  </si>
  <si>
    <t>Phi Kappa Tau</t>
  </si>
  <si>
    <t>Phi-Eta Sigma National Honor Society</t>
  </si>
  <si>
    <t>Sikh Student Association</t>
  </si>
  <si>
    <t>Accounting Society</t>
  </si>
  <si>
    <t>Bowling Club</t>
  </si>
  <si>
    <t>College Republicans</t>
  </si>
  <si>
    <t>Concert Committee</t>
  </si>
  <si>
    <t>CSSA</t>
  </si>
  <si>
    <t>Cstep</t>
  </si>
  <si>
    <t>Eastern European Students Association</t>
  </si>
  <si>
    <t>Gamma sigma alpha greek honor society</t>
  </si>
  <si>
    <t>Kappa Sigma Fraternity</t>
  </si>
  <si>
    <t>Pep Band</t>
  </si>
  <si>
    <t>Pi Delta Psi fraternity inc.</t>
  </si>
  <si>
    <t>Relay for Life</t>
  </si>
  <si>
    <t>Servant Leadership</t>
  </si>
  <si>
    <t>SGA Manhattan</t>
  </si>
  <si>
    <t>Sigma Chi Beta Fraternity</t>
  </si>
  <si>
    <t>Women's Golf Team</t>
  </si>
  <si>
    <t>Women's Tennis Team</t>
  </si>
  <si>
    <t>Yearbook</t>
  </si>
  <si>
    <t>Table 2. TCB Graduating Student Survey 2010: Frequency and Average Rating Scores</t>
  </si>
  <si>
    <t>TCB total</t>
  </si>
  <si>
    <t>Table 3. TCB Graduating Student Survey 2010: Correlation between Overall Satisfaction and Other Survey Items</t>
  </si>
  <si>
    <t>Table 4. TCB Graduating Student Survey 2010: Crosstabs of Questions 1, 4, 7, 16 and overall ratings</t>
  </si>
  <si>
    <t>Table 5. TCB Graduating Student Survey 2010: By gender, ethnicity, and religion</t>
  </si>
  <si>
    <t>Table 6. TCB Graduating Student Survey 2010: Internships for undergraduate students</t>
  </si>
  <si>
    <t>TCB Total</t>
  </si>
  <si>
    <t>Table 7. TCB Graduating Student Survey 2010: Undergraduates by background information</t>
  </si>
  <si>
    <t>Table 8. TCB Graduating Student Survey 2010: Internship and employment</t>
  </si>
  <si>
    <t>Table 14. TCB Graduating Student Survey 2010: Response rate by gender and ethnicity</t>
  </si>
  <si>
    <r>
      <t>Table 1. TCB Graduating Student Survey (GSS) 2009 &amp; 2010</t>
    </r>
    <r>
      <rPr>
        <b/>
        <sz val="16"/>
        <rFont val="Arial"/>
        <family val="2"/>
      </rPr>
      <t xml:space="preserve">
           </t>
    </r>
    <r>
      <rPr>
        <sz val="16"/>
        <rFont val="Arial"/>
        <family val="2"/>
      </rPr>
      <t xml:space="preserve"> (Total responses in 2009: Undergraduate (UG) = 395; Graduate (GR) =159
                                     in 2010: Undergraduate (UG) = 425; Graduate (GR) = 210
              NA in the table indicates the data were not available because the item was not
              listed in the survey.)</t>
    </r>
  </si>
  <si>
    <t xml:space="preserve">ACC </t>
  </si>
  <si>
    <t>ACC1</t>
  </si>
  <si>
    <t>ACC2</t>
  </si>
  <si>
    <t xml:space="preserve">FIN </t>
  </si>
  <si>
    <t>MGT1</t>
  </si>
  <si>
    <t>MGTR</t>
  </si>
  <si>
    <t xml:space="preserve">MKT </t>
  </si>
  <si>
    <t xml:space="preserve">TAX </t>
  </si>
  <si>
    <t>ACC3</t>
  </si>
  <si>
    <t>ACCF</t>
  </si>
  <si>
    <t xml:space="preserve">ACT </t>
  </si>
  <si>
    <t xml:space="preserve">MGT </t>
  </si>
  <si>
    <t xml:space="preserve">MIS </t>
  </si>
  <si>
    <t xml:space="preserve">RMI </t>
  </si>
  <si>
    <t>1. If you are planning to pursue further study this fall or next spring, what degree level? (619 responses)</t>
  </si>
  <si>
    <t>4. Undergraduate: What are your employment plans after graduation? (386 responses)</t>
  </si>
  <si>
    <t>4. Graduate: What are your employment plans after graduation? (185 responses)</t>
  </si>
  <si>
    <t xml:space="preserve">                                    (Check all that apply. Unduplicated responses = 380)</t>
  </si>
  <si>
    <t xml:space="preserve">                                    (Check all that apply. Unduplicated responses = 184)</t>
  </si>
  <si>
    <t>Manhattan</t>
  </si>
  <si>
    <t>ZETA BETA TAU FRATERNITY</t>
  </si>
  <si>
    <t>Volunteer of VITA program</t>
  </si>
  <si>
    <t>Jazz Band</t>
  </si>
  <si>
    <t>Finance Club</t>
  </si>
  <si>
    <t>Basketball Mananger</t>
  </si>
  <si>
    <t>Networking</t>
  </si>
  <si>
    <t>Outreached Programs</t>
  </si>
  <si>
    <t>Presidents Society</t>
  </si>
  <si>
    <t>P.A.R.E</t>
  </si>
  <si>
    <t>Breast Cancer Walk</t>
  </si>
  <si>
    <t>International Honor Society of Economics</t>
  </si>
  <si>
    <t>International Honor Society of Philosophy</t>
  </si>
  <si>
    <t>Church Activities</t>
  </si>
  <si>
    <t>St.Nick Men's Shelter</t>
  </si>
  <si>
    <t>Graduate Research</t>
  </si>
  <si>
    <t>English Table</t>
  </si>
  <si>
    <t>EIRP</t>
  </si>
  <si>
    <t>BAP</t>
  </si>
  <si>
    <t>IVCF</t>
  </si>
  <si>
    <t>Group planning/work</t>
  </si>
  <si>
    <t>Friends</t>
  </si>
  <si>
    <t>Project A.I.M.</t>
  </si>
  <si>
    <t>Religious themes (crosses)</t>
  </si>
  <si>
    <t>ACYOA</t>
  </si>
  <si>
    <t>Alpha lota Sigma</t>
  </si>
  <si>
    <t>Attending multicultural forums</t>
  </si>
  <si>
    <t>Baptist Church</t>
  </si>
  <si>
    <t>Basketball</t>
  </si>
  <si>
    <t>Beta Alpha Psi</t>
  </si>
  <si>
    <t>Business plan</t>
  </si>
  <si>
    <t>Charities</t>
  </si>
  <si>
    <t>Computer lab</t>
  </si>
  <si>
    <t>Culture Day</t>
  </si>
  <si>
    <t>Daily</t>
  </si>
  <si>
    <t>Graduate Assistant for Tobin Business School</t>
  </si>
  <si>
    <t>Habitat for humanity</t>
  </si>
  <si>
    <t>Home teaching</t>
  </si>
  <si>
    <t>Library</t>
  </si>
  <si>
    <t>Marketing Research</t>
  </si>
  <si>
    <t>Muslim Student Association</t>
  </si>
  <si>
    <t>Participating in recreational sports with friends</t>
  </si>
  <si>
    <t>Pig out for Poverty</t>
  </si>
  <si>
    <t>Playing Volleyball</t>
  </si>
  <si>
    <t>RA Position</t>
  </si>
  <si>
    <t>Sandwich Drives</t>
  </si>
  <si>
    <t>Seeing the church</t>
  </si>
  <si>
    <t>Sharping Your Soul</t>
  </si>
  <si>
    <t>St. John's Women's Golf team</t>
  </si>
  <si>
    <t>Student organizations</t>
  </si>
  <si>
    <t>Students</t>
  </si>
  <si>
    <t>Study Groups</t>
  </si>
  <si>
    <t>Theology Professors</t>
  </si>
  <si>
    <t>Tutors</t>
  </si>
  <si>
    <t>University Service Day</t>
  </si>
  <si>
    <t>Baseball team</t>
  </si>
  <si>
    <t>Career Talk with professionals</t>
  </si>
  <si>
    <t>Economics and Finance Society</t>
  </si>
  <si>
    <t>Marketing Club</t>
  </si>
  <si>
    <t>Executive-In-Residence Program</t>
  </si>
  <si>
    <t>GLOBE program</t>
  </si>
  <si>
    <t>Management Society</t>
  </si>
  <si>
    <t>Beta Gamma Sigma Business Honors Society</t>
  </si>
  <si>
    <t>Campus Musicians Association</t>
  </si>
  <si>
    <t>Future Alumni Association</t>
  </si>
  <si>
    <t>Math Club</t>
  </si>
  <si>
    <t>National Advertising Competition</t>
  </si>
  <si>
    <t>Alpha Kappa Psi Co-Ed Professional Business Fraternity, Inc</t>
  </si>
  <si>
    <t>Alpha Phi Alpha Fraternity Incorporated</t>
  </si>
  <si>
    <t>Armenian Student Association</t>
  </si>
  <si>
    <t>Beta Alpha Psi-honorary organization for Financial Informat</t>
  </si>
  <si>
    <t>Beta Gamma Epsilon Honors society</t>
  </si>
  <si>
    <t>campus concierge</t>
  </si>
  <si>
    <t>Chappell Players Theatre Group</t>
  </si>
  <si>
    <t>Cheerleading team</t>
  </si>
  <si>
    <t>College Democrats</t>
  </si>
  <si>
    <t>Commuter org</t>
  </si>
  <si>
    <t>Conduct Board</t>
  </si>
  <si>
    <t>Dance Concert by Alpha Psi</t>
  </si>
  <si>
    <t>DaSilva Hall Council</t>
  </si>
  <si>
    <t>Diversity Peer Educator</t>
  </si>
  <si>
    <t>Division of  student affairs</t>
  </si>
  <si>
    <t>DTW: Europe Spring</t>
  </si>
  <si>
    <t>Earth Club</t>
  </si>
  <si>
    <t>Federal Reserve Challenge</t>
  </si>
  <si>
    <t>French Circle</t>
  </si>
  <si>
    <t>Gamma Phi Beta Sorority</t>
  </si>
  <si>
    <t>Gamma Psi Omega Sorority</t>
  </si>
  <si>
    <t>Georgetown University Business Strategy Challenge</t>
  </si>
  <si>
    <t>Global Microloan Program</t>
  </si>
  <si>
    <t>Global Student Ambassador</t>
  </si>
  <si>
    <t>Hall Council</t>
  </si>
  <si>
    <t>Hermandad de Sigma Iota Alpha Inc.</t>
  </si>
  <si>
    <t>Homecoming Committee</t>
  </si>
  <si>
    <t>International Honor Society in Economics</t>
  </si>
  <si>
    <t>Italian and Philippino Heritage Club</t>
  </si>
  <si>
    <t>Jazz Ensemble</t>
  </si>
  <si>
    <t>Latin American Student Organization</t>
  </si>
  <si>
    <t>Learning and Resource center</t>
  </si>
  <si>
    <t>Life Savers</t>
  </si>
  <si>
    <t>Men's Club Volleyball Team</t>
  </si>
  <si>
    <t>National Association of Black Accountants</t>
  </si>
  <si>
    <t>Peer Wellness</t>
  </si>
  <si>
    <t>phi sigma sigma International sorority</t>
  </si>
  <si>
    <t>Philosophy Club</t>
  </si>
  <si>
    <t>Project AIM Peer Mentoring Program</t>
  </si>
  <si>
    <t>Sigma Alpha Mu Fraternity</t>
  </si>
  <si>
    <t>Sigma Iota Epsilon Honor Society</t>
  </si>
  <si>
    <t>sigma phi epsilon fraternity</t>
  </si>
  <si>
    <t>Student Assistant at the library</t>
  </si>
  <si>
    <t>Student Leadership Development</t>
  </si>
  <si>
    <t>Taiwanese Students Organization</t>
  </si>
  <si>
    <t>The Knights (IAE)</t>
  </si>
  <si>
    <t>Theta Phi Alpha Sorority</t>
  </si>
  <si>
    <t>Tobin College of Business Alumni Board</t>
  </si>
  <si>
    <t>U.R.B.A.N. Book Club</t>
  </si>
  <si>
    <t>United Nations University Forum</t>
  </si>
  <si>
    <t>Women's Fencing</t>
  </si>
  <si>
    <t>Women's Soccer Team</t>
  </si>
  <si>
    <t>Work Study</t>
  </si>
  <si>
    <t>Lacrosse Team</t>
  </si>
  <si>
    <t>Lambda Phi Epsilon Little Sister Program</t>
  </si>
  <si>
    <t>Table 10. TCB Graduating Student Survey 2010: Internships by major</t>
  </si>
  <si>
    <t>Category 
of Clubs, Organizations and Societies</t>
  </si>
  <si>
    <t>% of total clubs and societies</t>
  </si>
  <si>
    <t>Academic (Advertising Club, Medical Technology Club, etc.)</t>
  </si>
  <si>
    <t>Special Interest (Earth Club, Chess Club, etc.)</t>
  </si>
  <si>
    <t xml:space="preserve">Honor (Alpha Phi Sigma: Criminal Justice Honors, Alpha Psi Omega, etc.) </t>
  </si>
  <si>
    <t>Greek (Gamma Chi, Lambda Sigma Upsilon, etc.)</t>
  </si>
  <si>
    <t xml:space="preserve">Cultural (Armenian Students Association, Asian Students Association, etc.) </t>
  </si>
  <si>
    <t>Religious (Grace Fellowship, United Sikh Association, etc.)</t>
  </si>
  <si>
    <t>Social Justice (Model UN, Students for Global Justice, etc.)</t>
  </si>
  <si>
    <t xml:space="preserve">Political (College Democrats, NAACP, etc.)          </t>
  </si>
  <si>
    <t>Performing Arts (Chappel Players, Jazz Ensemble, etc.)</t>
  </si>
  <si>
    <t>Gamma Iota Sigma (honorary fraternity)</t>
  </si>
  <si>
    <t>Association of Latino Professionals In Finance &amp; Accounting</t>
  </si>
  <si>
    <t>Actuarial Science Club</t>
  </si>
  <si>
    <t>Omicron Delta Epsilon; international economics honor societ</t>
  </si>
  <si>
    <t>Caribbean Students Association(CSA)</t>
  </si>
  <si>
    <t>Act! Speak! Build!; Habitat for Humanity</t>
  </si>
  <si>
    <t>Practical Assessment Research Evaluation (PARE)</t>
  </si>
  <si>
    <t>Phi Eta Chi Sorority</t>
  </si>
  <si>
    <t>National Association for the Advancement of Colored People</t>
  </si>
  <si>
    <t>Residence Hall Association(RHA)</t>
  </si>
  <si>
    <t>St. John's University Honors Society</t>
  </si>
  <si>
    <t>National Association of Black Accountants (NABA)</t>
  </si>
  <si>
    <t>VITA; Volunteer Income Tax Assistance</t>
  </si>
  <si>
    <t>Student Managed Investment Fund (SMIF)</t>
  </si>
  <si>
    <t>Student-Athlete Advisory Committee (SAAC)</t>
  </si>
  <si>
    <t>Asian American Cultural Organization</t>
  </si>
  <si>
    <t>Sinai's Radiant Liturgical Dance Ministry</t>
  </si>
  <si>
    <t>American Advertising Association (AAF)</t>
  </si>
  <si>
    <t>Vincentian Initiative to Advance Leadership (VITAL)</t>
  </si>
  <si>
    <t>Executive in Residence Programs (EIRP)</t>
  </si>
  <si>
    <t>Orientation</t>
  </si>
  <si>
    <t>Alpha Iota Sigma; international music society</t>
  </si>
  <si>
    <t>Alpha Theta Upsilon; international history honor society</t>
  </si>
  <si>
    <t>Interfraternity Council (IFC)</t>
  </si>
  <si>
    <t>Zeta Beta Tau (fraternity)</t>
  </si>
  <si>
    <t>Law Society</t>
  </si>
  <si>
    <t>African and Carribbean Society</t>
  </si>
  <si>
    <t>Guyanese Student Association (GSA)</t>
  </si>
  <si>
    <t>Gamma Kappa Alpha National Italian Honor Society</t>
  </si>
  <si>
    <t>Phi Sigma Tau (honor society)</t>
  </si>
  <si>
    <t>Indian Students Subcontinent Organization</t>
  </si>
  <si>
    <t>St. Vincent de Paul Society (SVDP)</t>
  </si>
  <si>
    <t>Step Team</t>
  </si>
  <si>
    <t>Alpha Phi Delta; greek social fraternity</t>
  </si>
  <si>
    <t>Delta Phi Epsilon sorority</t>
  </si>
  <si>
    <t>Kappa Phi Beta Sorority</t>
  </si>
  <si>
    <t>Taua Kappa Epsilon (fraternity)</t>
  </si>
  <si>
    <t>Board of Pharmacy Specialties (BPS)</t>
  </si>
  <si>
    <t>Society of Physics Students (SPS)</t>
  </si>
  <si>
    <t>Omicron Delta Kappa; national leadership honor society</t>
  </si>
  <si>
    <t>SJU Mock Trial Team</t>
  </si>
  <si>
    <t>Student Government, Inc (SGI)</t>
  </si>
  <si>
    <t>Korean Campus Crusade for Christ (KCCC)</t>
  </si>
  <si>
    <t>Emerging Leaders Inititation at Student Life</t>
  </si>
  <si>
    <t>Justice Society of America (JSA)</t>
  </si>
  <si>
    <t>Reserve Officers' Training Corps (RTOC)</t>
  </si>
  <si>
    <t>Asian Studies Dept. tutoring</t>
  </si>
  <si>
    <t>Basketball Intramurals</t>
  </si>
  <si>
    <t>Student Budget Committee</t>
  </si>
  <si>
    <t>Computing and Communications Foundation (CCF)</t>
  </si>
  <si>
    <t>Debate Society</t>
  </si>
  <si>
    <t>F.R.E.E. Program</t>
  </si>
  <si>
    <t>Fencing</t>
  </si>
  <si>
    <t>Investment Club</t>
  </si>
  <si>
    <t>Phi Kappa Tau (fraternity)</t>
  </si>
  <si>
    <t>Sigma Chi Zeta (sorority)</t>
  </si>
  <si>
    <t>Chi Theta Omega (fraternity)</t>
  </si>
  <si>
    <t>a) Student Organizations</t>
  </si>
  <si>
    <t>b) Academic Service-Learning</t>
  </si>
  <si>
    <t>c) Campus Ministry</t>
  </si>
  <si>
    <t>d) Learning Communities</t>
  </si>
  <si>
    <t>b) Recruitment events with the Office of Admissions</t>
  </si>
  <si>
    <t>c) Mentoring role with students</t>
  </si>
  <si>
    <t>d) Leadership role in organizing alumni functions</t>
  </si>
  <si>
    <r>
      <t xml:space="preserve">Table 13b. Question 18: Please list all of the student clubs, organizations and societies with which you were affiliated during your years at St. John’s. 
       Total responses = 267 (199 undergradutes; 68 graduate students)
       </t>
    </r>
    <r>
      <rPr>
        <b/>
        <sz val="15"/>
        <color indexed="30"/>
        <rFont val="Arial"/>
        <family val="2"/>
      </rPr>
      <t>By category of clubs, organizations, and societies</t>
    </r>
  </si>
  <si>
    <t>Table 13a. Question 18: Please list all of the student clubs, organizations and societies with which you were affiliated during your years at St. John’s. 
       Total responses = 267 (199 undergradutes; 68 graduate students)</t>
  </si>
  <si>
    <t>Table 12. Question 17: Please list activities both inside and outside of the classroom that facilitated the development of a faith dimension in your life. 
       Total responses = 96 (64 undergradutes; 32 graduate students)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</si>
</sst>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59">
    <font>
      <sz val="10"/>
      <name val="Arial"/>
      <family val="0"/>
    </font>
    <font>
      <sz val="11"/>
      <color indexed="8"/>
      <name val="Calibri"/>
      <family val="2"/>
    </font>
    <font>
      <sz val="14"/>
      <name val="Arial Narrow"/>
      <family val="2"/>
    </font>
    <font>
      <sz val="16"/>
      <name val="Arial"/>
      <family val="2"/>
    </font>
    <font>
      <b/>
      <sz val="16"/>
      <name val="Arial"/>
      <family val="2"/>
    </font>
    <font>
      <sz val="14"/>
      <name val="Arial"/>
      <family val="2"/>
    </font>
    <font>
      <b/>
      <sz val="14"/>
      <name val="Arial"/>
      <family val="2"/>
    </font>
    <font>
      <b/>
      <sz val="12.5"/>
      <name val="Arial"/>
      <family val="2"/>
    </font>
    <font>
      <u val="single"/>
      <sz val="6"/>
      <color indexed="12"/>
      <name val="Arial"/>
      <family val="2"/>
    </font>
    <font>
      <u val="single"/>
      <sz val="6"/>
      <color indexed="36"/>
      <name val="Arial"/>
      <family val="2"/>
    </font>
    <font>
      <sz val="11"/>
      <name val="Arial"/>
      <family val="2"/>
    </font>
    <font>
      <b/>
      <sz val="18"/>
      <name val="Arial"/>
      <family val="2"/>
    </font>
    <font>
      <b/>
      <sz val="14"/>
      <color indexed="12"/>
      <name val="Arial"/>
      <family val="2"/>
    </font>
    <font>
      <b/>
      <sz val="16"/>
      <color indexed="12"/>
      <name val="Arial"/>
      <family val="2"/>
    </font>
    <font>
      <sz val="14"/>
      <color indexed="8"/>
      <name val="Arial"/>
      <family val="2"/>
    </font>
    <font>
      <sz val="12"/>
      <name val="Arial"/>
      <family val="2"/>
    </font>
    <font>
      <b/>
      <sz val="16"/>
      <name val="Frutiger LT 55 Roman"/>
      <family val="2"/>
    </font>
    <font>
      <b/>
      <sz val="12.5"/>
      <name val="Frutiger LT 55 Roman"/>
      <family val="2"/>
    </font>
    <font>
      <sz val="12"/>
      <name val="Frutiger LT 55 Roman"/>
      <family val="2"/>
    </font>
    <font>
      <b/>
      <sz val="16"/>
      <name val="Arial Narrow"/>
      <family val="2"/>
    </font>
    <font>
      <sz val="18"/>
      <name val="Arial Narrow"/>
      <family val="2"/>
    </font>
    <font>
      <sz val="16"/>
      <name val="Arial Narrow"/>
      <family val="2"/>
    </font>
    <font>
      <sz val="16"/>
      <name val="Frutiger LT 55 Roman"/>
      <family val="2"/>
    </font>
    <font>
      <sz val="14"/>
      <name val="Frutiger LT 55 Roman"/>
      <family val="2"/>
    </font>
    <font>
      <sz val="12"/>
      <name val="Arial Narrow"/>
      <family val="2"/>
    </font>
    <font>
      <b/>
      <sz val="14"/>
      <name val="Arial Narrow"/>
      <family val="2"/>
    </font>
    <font>
      <b/>
      <sz val="14"/>
      <name val="Frutiger LT 55 Roman"/>
      <family val="2"/>
    </font>
    <font>
      <b/>
      <sz val="12"/>
      <name val="Arial"/>
      <family val="2"/>
    </font>
    <font>
      <sz val="18"/>
      <name val="Frutiger LT 55 Roman"/>
      <family val="2"/>
    </font>
    <font>
      <b/>
      <sz val="18"/>
      <name val="Frutiger LT 55 Roman"/>
      <family val="2"/>
    </font>
    <font>
      <sz val="18"/>
      <name val="Arial"/>
      <family val="2"/>
    </font>
    <font>
      <b/>
      <sz val="15"/>
      <name val="Frutiger LT 55 Roman"/>
      <family val="2"/>
    </font>
    <font>
      <sz val="16"/>
      <color indexed="8"/>
      <name val="Frutiger LT 55 Roman"/>
      <family val="2"/>
    </font>
    <font>
      <sz val="22"/>
      <name val="Arial"/>
      <family val="2"/>
    </font>
    <font>
      <sz val="9"/>
      <name val="Frutiger LT 55 Roman"/>
      <family val="2"/>
    </font>
    <font>
      <sz val="10"/>
      <name val="Frutiger LT 55 Roman"/>
      <family val="2"/>
    </font>
    <font>
      <b/>
      <sz val="10"/>
      <color indexed="8"/>
      <name val="Frutiger LT 55 Roman"/>
      <family val="2"/>
    </font>
    <font>
      <sz val="10"/>
      <color indexed="8"/>
      <name val="Frutiger LT 55 Roman"/>
      <family val="2"/>
    </font>
    <font>
      <i/>
      <sz val="10"/>
      <color indexed="8"/>
      <name val="Frutiger LT 55 Roman"/>
      <family val="2"/>
    </font>
    <font>
      <i/>
      <sz val="10"/>
      <name val="Frutiger LT 55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Arial"/>
      <family val="2"/>
    </font>
    <font>
      <b/>
      <sz val="15"/>
      <color indexed="30"/>
      <name val="Arial"/>
      <family val="2"/>
    </font>
    <font>
      <sz val="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42" fillId="20" borderId="1" applyNumberFormat="0" applyAlignment="0" applyProtection="0"/>
    <xf numFmtId="0" fontId="4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22" borderId="0" applyNumberFormat="0" applyBorder="0" applyAlignment="0" applyProtection="0"/>
    <xf numFmtId="0" fontId="0" fillId="0" borderId="0">
      <alignment/>
      <protection/>
    </xf>
    <xf numFmtId="0" fontId="0" fillId="23" borderId="7" applyNumberFormat="0" applyFont="0" applyAlignment="0" applyProtection="0"/>
    <xf numFmtId="0" fontId="52" fillId="20"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8">
    <xf numFmtId="0" fontId="0" fillId="0" borderId="0" xfId="0" applyAlignment="1">
      <alignment/>
    </xf>
    <xf numFmtId="0" fontId="7" fillId="0" borderId="0" xfId="0" applyFont="1" applyAlignment="1">
      <alignment horizontal="left"/>
    </xf>
    <xf numFmtId="0" fontId="5" fillId="0" borderId="10" xfId="0" applyFont="1" applyFill="1" applyBorder="1" applyAlignment="1">
      <alignment horizontal="center" vertical="center"/>
    </xf>
    <xf numFmtId="0" fontId="4" fillId="23"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3" fillId="23" borderId="10" xfId="0" applyFont="1" applyFill="1" applyBorder="1" applyAlignment="1">
      <alignment horizontal="center" vertical="center"/>
    </xf>
    <xf numFmtId="1" fontId="3" fillId="6" borderId="10" xfId="0" applyNumberFormat="1" applyFont="1" applyFill="1" applyBorder="1" applyAlignment="1">
      <alignment horizontal="center" vertical="center"/>
    </xf>
    <xf numFmtId="164" fontId="4" fillId="24"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wrapText="1" indent="1"/>
    </xf>
    <xf numFmtId="164" fontId="3" fillId="24"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indent="1"/>
    </xf>
    <xf numFmtId="0" fontId="4" fillId="0" borderId="11" xfId="0" applyFont="1" applyFill="1" applyBorder="1" applyAlignment="1">
      <alignment horizontal="left" vertical="center" indent="1"/>
    </xf>
    <xf numFmtId="164" fontId="5" fillId="24" borderId="10" xfId="0" applyNumberFormat="1" applyFont="1" applyFill="1" applyBorder="1" applyAlignment="1">
      <alignment horizontal="center" vertical="center" wrapText="1"/>
    </xf>
    <xf numFmtId="9" fontId="5" fillId="0" borderId="10" xfId="0" applyNumberFormat="1" applyFont="1" applyFill="1" applyBorder="1" applyAlignment="1">
      <alignment horizontal="left" vertical="center" indent="1"/>
    </xf>
    <xf numFmtId="0" fontId="5" fillId="0" borderId="10" xfId="0" applyFont="1" applyFill="1" applyBorder="1" applyAlignment="1">
      <alignment horizontal="left" vertical="center" inden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164" fontId="5" fillId="24"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indent="1"/>
    </xf>
    <xf numFmtId="9" fontId="4" fillId="6" borderId="10" xfId="0" applyNumberFormat="1" applyFont="1" applyFill="1" applyBorder="1" applyAlignment="1">
      <alignment horizontal="center" vertical="center"/>
    </xf>
    <xf numFmtId="9" fontId="5" fillId="0" borderId="10" xfId="0" applyNumberFormat="1" applyFont="1" applyFill="1" applyBorder="1" applyAlignment="1">
      <alignment horizontal="left" vertical="center" wrapText="1" indent="1"/>
    </xf>
    <xf numFmtId="0" fontId="5" fillId="0" borderId="10" xfId="0" applyFont="1" applyBorder="1" applyAlignment="1">
      <alignment horizontal="left" vertical="center" wrapText="1"/>
    </xf>
    <xf numFmtId="3" fontId="3" fillId="6" borderId="10" xfId="0" applyNumberFormat="1" applyFont="1" applyFill="1" applyBorder="1" applyAlignment="1">
      <alignment horizontal="center" vertical="center"/>
    </xf>
    <xf numFmtId="0" fontId="6" fillId="23"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3" fontId="5" fillId="23" borderId="10" xfId="0" applyNumberFormat="1" applyFont="1" applyFill="1" applyBorder="1" applyAlignment="1">
      <alignment horizontal="center" vertical="center"/>
    </xf>
    <xf numFmtId="3" fontId="5" fillId="6" borderId="10" xfId="0" applyNumberFormat="1" applyFont="1" applyFill="1" applyBorder="1" applyAlignment="1">
      <alignment horizontal="center" vertical="center"/>
    </xf>
    <xf numFmtId="164" fontId="6" fillId="24" borderId="10" xfId="0" applyNumberFormat="1" applyFont="1" applyFill="1" applyBorder="1" applyAlignment="1">
      <alignment horizontal="center" vertical="center"/>
    </xf>
    <xf numFmtId="0" fontId="5" fillId="23" borderId="10" xfId="0" applyFont="1" applyFill="1" applyBorder="1" applyAlignment="1">
      <alignment horizontal="center" vertical="center"/>
    </xf>
    <xf numFmtId="1" fontId="5" fillId="6" borderId="10" xfId="0" applyNumberFormat="1" applyFont="1" applyFill="1" applyBorder="1" applyAlignment="1">
      <alignment horizontal="center" vertical="center"/>
    </xf>
    <xf numFmtId="9" fontId="6" fillId="23" borderId="10" xfId="0" applyNumberFormat="1" applyFont="1" applyFill="1" applyBorder="1" applyAlignment="1">
      <alignment horizontal="center" vertical="center"/>
    </xf>
    <xf numFmtId="9" fontId="6" fillId="6" borderId="10" xfId="0" applyNumberFormat="1" applyFont="1" applyFill="1" applyBorder="1" applyAlignment="1">
      <alignment horizontal="center" vertical="center"/>
    </xf>
    <xf numFmtId="164" fontId="5" fillId="24" borderId="10" xfId="0" applyNumberFormat="1" applyFont="1" applyFill="1" applyBorder="1" applyAlignment="1">
      <alignment horizontal="center" vertical="center"/>
    </xf>
    <xf numFmtId="9" fontId="5" fillId="23" borderId="10" xfId="0" applyNumberFormat="1" applyFont="1" applyFill="1" applyBorder="1" applyAlignment="1">
      <alignment horizontal="center" vertical="center"/>
    </xf>
    <xf numFmtId="0" fontId="5" fillId="2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5" fillId="6" borderId="10" xfId="0" applyFont="1" applyFill="1" applyBorder="1" applyAlignment="1">
      <alignment horizontal="center" vertical="center" wrapText="1"/>
    </xf>
    <xf numFmtId="9" fontId="6" fillId="23" borderId="10" xfId="0" applyNumberFormat="1" applyFont="1" applyFill="1" applyBorder="1" applyAlignment="1">
      <alignment horizontal="center" vertical="center" wrapText="1"/>
    </xf>
    <xf numFmtId="9" fontId="6" fillId="6" borderId="10" xfId="0" applyNumberFormat="1" applyFont="1" applyFill="1" applyBorder="1" applyAlignment="1">
      <alignment horizontal="center" vertical="center" wrapText="1"/>
    </xf>
    <xf numFmtId="9" fontId="12" fillId="23" borderId="10"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64" fontId="12" fillId="24" borderId="10" xfId="0" applyNumberFormat="1" applyFont="1" applyFill="1" applyBorder="1" applyAlignment="1">
      <alignment horizontal="center" vertical="center"/>
    </xf>
    <xf numFmtId="3" fontId="12" fillId="23" borderId="10" xfId="0" applyNumberFormat="1" applyFont="1" applyFill="1" applyBorder="1" applyAlignment="1">
      <alignment horizontal="center" vertical="center"/>
    </xf>
    <xf numFmtId="3" fontId="2" fillId="23" borderId="10" xfId="0" applyNumberFormat="1" applyFont="1" applyFill="1" applyBorder="1" applyAlignment="1">
      <alignment horizontal="center" vertical="center"/>
    </xf>
    <xf numFmtId="9" fontId="6" fillId="23" borderId="13" xfId="0" applyNumberFormat="1" applyFont="1" applyFill="1" applyBorder="1" applyAlignment="1">
      <alignment horizontal="center" vertical="center" wrapText="1"/>
    </xf>
    <xf numFmtId="9" fontId="12" fillId="23" borderId="10" xfId="0" applyNumberFormat="1" applyFont="1" applyFill="1" applyBorder="1" applyAlignment="1">
      <alignment horizontal="center" vertical="center"/>
    </xf>
    <xf numFmtId="9" fontId="6" fillId="23" borderId="14" xfId="0" applyNumberFormat="1" applyFont="1" applyFill="1" applyBorder="1" applyAlignment="1">
      <alignment horizontal="center" vertical="center" wrapText="1"/>
    </xf>
    <xf numFmtId="3" fontId="5" fillId="0" borderId="11" xfId="0" applyNumberFormat="1" applyFont="1" applyFill="1" applyBorder="1" applyAlignment="1">
      <alignment horizontal="left" vertical="center" wrapText="1" indent="1"/>
    </xf>
    <xf numFmtId="9" fontId="13" fillId="6" borderId="10" xfId="0" applyNumberFormat="1" applyFont="1" applyFill="1" applyBorder="1" applyAlignment="1">
      <alignment horizontal="center" vertical="center"/>
    </xf>
    <xf numFmtId="9" fontId="12" fillId="0" borderId="10" xfId="0" applyNumberFormat="1" applyFont="1" applyFill="1" applyBorder="1" applyAlignment="1">
      <alignment horizontal="left" vertical="center" indent="1"/>
    </xf>
    <xf numFmtId="0" fontId="13" fillId="23" borderId="10" xfId="0" applyFont="1" applyFill="1" applyBorder="1" applyAlignment="1">
      <alignment horizontal="center" vertical="center"/>
    </xf>
    <xf numFmtId="164" fontId="13" fillId="24" borderId="10" xfId="0" applyNumberFormat="1" applyFont="1" applyFill="1" applyBorder="1" applyAlignment="1">
      <alignment horizontal="center" vertical="center"/>
    </xf>
    <xf numFmtId="9" fontId="5" fillId="6" borderId="10" xfId="0" applyNumberFormat="1" applyFont="1" applyFill="1" applyBorder="1" applyAlignment="1">
      <alignment horizontal="center" vertical="center"/>
    </xf>
    <xf numFmtId="3" fontId="6" fillId="0" borderId="11" xfId="0" applyNumberFormat="1" applyFont="1" applyFill="1" applyBorder="1" applyAlignment="1">
      <alignment horizontal="left" vertical="center" wrapText="1" indent="1"/>
    </xf>
    <xf numFmtId="3" fontId="6" fillId="0" borderId="10" xfId="0" applyNumberFormat="1" applyFont="1" applyFill="1" applyBorder="1" applyAlignment="1">
      <alignment horizontal="left" vertical="center" indent="6"/>
    </xf>
    <xf numFmtId="9" fontId="6" fillId="0" borderId="10" xfId="0" applyNumberFormat="1" applyFont="1" applyFill="1" applyBorder="1" applyAlignment="1">
      <alignment horizontal="left" vertical="center" indent="6"/>
    </xf>
    <xf numFmtId="3" fontId="6" fillId="0" borderId="10" xfId="0" applyNumberFormat="1" applyFont="1" applyFill="1" applyBorder="1" applyAlignment="1">
      <alignment horizontal="left" vertical="center" wrapText="1" indent="6"/>
    </xf>
    <xf numFmtId="3" fontId="14" fillId="0" borderId="11" xfId="0" applyNumberFormat="1" applyFont="1" applyFill="1" applyBorder="1" applyAlignment="1">
      <alignment horizontal="center" vertical="center" wrapText="1"/>
    </xf>
    <xf numFmtId="3" fontId="3" fillId="24" borderId="10" xfId="0" applyNumberFormat="1" applyFont="1" applyFill="1" applyBorder="1" applyAlignment="1">
      <alignment horizontal="center" vertical="center"/>
    </xf>
    <xf numFmtId="3" fontId="3" fillId="0" borderId="10" xfId="0" applyNumberFormat="1"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16" fillId="0" borderId="0" xfId="0" applyFont="1" applyAlignment="1">
      <alignment vertical="center"/>
    </xf>
    <xf numFmtId="0" fontId="17" fillId="0" borderId="0" xfId="0" applyFont="1" applyAlignment="1">
      <alignment horizontal="left"/>
    </xf>
    <xf numFmtId="0" fontId="18" fillId="0" borderId="0" xfId="0" applyFont="1" applyAlignment="1">
      <alignment horizontal="left"/>
    </xf>
    <xf numFmtId="0" fontId="19" fillId="0" borderId="10" xfId="0" applyFont="1" applyBorder="1" applyAlignment="1">
      <alignment horizontal="center" vertical="center"/>
    </xf>
    <xf numFmtId="0" fontId="22" fillId="0" borderId="12" xfId="0" applyFont="1" applyBorder="1" applyAlignment="1">
      <alignment vertical="center"/>
    </xf>
    <xf numFmtId="0" fontId="16" fillId="0" borderId="10" xfId="0" applyFont="1" applyFill="1" applyBorder="1" applyAlignment="1">
      <alignment vertical="center"/>
    </xf>
    <xf numFmtId="3" fontId="19" fillId="0" borderId="10" xfId="0" applyNumberFormat="1" applyFont="1" applyFill="1" applyBorder="1" applyAlignment="1">
      <alignment horizontal="center" vertical="center" wrapText="1"/>
    </xf>
    <xf numFmtId="0" fontId="16" fillId="0" borderId="11" xfId="0" applyFont="1" applyFill="1" applyBorder="1" applyAlignment="1">
      <alignment vertical="center"/>
    </xf>
    <xf numFmtId="3" fontId="19" fillId="0" borderId="15"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9" fontId="19" fillId="6" borderId="15"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9" fillId="0" borderId="10" xfId="0" applyFont="1" applyFill="1" applyBorder="1" applyAlignment="1">
      <alignment horizontal="center" vertical="center"/>
    </xf>
    <xf numFmtId="2" fontId="19" fillId="23"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0" fontId="5" fillId="0" borderId="11" xfId="0" applyFont="1" applyBorder="1" applyAlignment="1">
      <alignment vertical="center"/>
    </xf>
    <xf numFmtId="0" fontId="0" fillId="0" borderId="15" xfId="0" applyBorder="1" applyAlignment="1">
      <alignment/>
    </xf>
    <xf numFmtId="0" fontId="0" fillId="0" borderId="13" xfId="0" applyBorder="1" applyAlignment="1">
      <alignment/>
    </xf>
    <xf numFmtId="0" fontId="19" fillId="6" borderId="10" xfId="0" applyFont="1" applyFill="1" applyBorder="1" applyAlignment="1">
      <alignment horizontal="center" vertical="center"/>
    </xf>
    <xf numFmtId="164" fontId="19" fillId="0" borderId="10" xfId="0" applyNumberFormat="1" applyFont="1" applyFill="1" applyBorder="1" applyAlignment="1">
      <alignment horizontal="center" vertical="center" wrapText="1"/>
    </xf>
    <xf numFmtId="9" fontId="19" fillId="6" borderId="10" xfId="0" applyNumberFormat="1" applyFont="1" applyFill="1" applyBorder="1" applyAlignment="1">
      <alignment horizontal="center" vertical="center" wrapText="1"/>
    </xf>
    <xf numFmtId="9" fontId="19" fillId="6" borderId="13" xfId="0" applyNumberFormat="1" applyFont="1" applyFill="1" applyBorder="1" applyAlignment="1">
      <alignment horizontal="center" vertical="center" wrapText="1"/>
    </xf>
    <xf numFmtId="0" fontId="16" fillId="0" borderId="12" xfId="0" applyFont="1" applyBorder="1" applyAlignment="1">
      <alignment horizontal="center" vertical="center"/>
    </xf>
    <xf numFmtId="0" fontId="16" fillId="6" borderId="12" xfId="0" applyFont="1" applyFill="1" applyBorder="1" applyAlignment="1">
      <alignment horizontal="center" vertical="center"/>
    </xf>
    <xf numFmtId="0" fontId="23" fillId="0" borderId="10" xfId="0" applyFont="1" applyFill="1" applyBorder="1" applyAlignment="1">
      <alignment vertical="center"/>
    </xf>
    <xf numFmtId="3" fontId="2" fillId="0" borderId="12" xfId="0" applyNumberFormat="1" applyFont="1" applyBorder="1" applyAlignment="1">
      <alignment horizontal="center" vertical="center"/>
    </xf>
    <xf numFmtId="3" fontId="2" fillId="6" borderId="12"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6"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9" fontId="21" fillId="6"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9" fontId="2" fillId="6" borderId="12" xfId="0" applyNumberFormat="1" applyFont="1" applyFill="1" applyBorder="1" applyAlignment="1">
      <alignment horizontal="center" vertical="center"/>
    </xf>
    <xf numFmtId="0" fontId="23" fillId="0" borderId="11" xfId="0" applyFont="1" applyFill="1" applyBorder="1" applyAlignment="1">
      <alignment vertical="center"/>
    </xf>
    <xf numFmtId="3" fontId="2" fillId="0" borderId="15"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10" xfId="0" applyFont="1" applyFill="1" applyBorder="1" applyAlignment="1">
      <alignment horizontal="left" vertical="center" indent="1"/>
    </xf>
    <xf numFmtId="9" fontId="2" fillId="6"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3" fillId="0" borderId="16" xfId="0" applyFont="1" applyFill="1" applyBorder="1" applyAlignment="1">
      <alignment vertical="center"/>
    </xf>
    <xf numFmtId="3" fontId="2" fillId="0" borderId="17" xfId="0" applyNumberFormat="1" applyFont="1" applyFill="1" applyBorder="1" applyAlignment="1">
      <alignment horizontal="center" vertical="center"/>
    </xf>
    <xf numFmtId="9" fontId="2" fillId="0" borderId="17"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4" fillId="0" borderId="14" xfId="0" applyFont="1" applyBorder="1" applyAlignment="1">
      <alignment horizontal="center" wrapText="1"/>
    </xf>
    <xf numFmtId="0" fontId="24" fillId="0" borderId="12" xfId="0" applyFont="1" applyBorder="1" applyAlignment="1">
      <alignment horizontal="center" vertical="top" wrapText="1"/>
    </xf>
    <xf numFmtId="164" fontId="25" fillId="6" borderId="12" xfId="0" applyNumberFormat="1" applyFont="1" applyFill="1" applyBorder="1" applyAlignment="1">
      <alignment horizontal="center" vertical="center"/>
    </xf>
    <xf numFmtId="0" fontId="2" fillId="0" borderId="10" xfId="0" applyFont="1" applyFill="1" applyBorder="1" applyAlignment="1">
      <alignment horizontal="left" vertical="center"/>
    </xf>
    <xf numFmtId="9" fontId="2" fillId="23" borderId="10" xfId="0" applyNumberFormat="1" applyFont="1" applyFill="1" applyBorder="1" applyAlignment="1">
      <alignment horizontal="center" vertical="center"/>
    </xf>
    <xf numFmtId="164" fontId="25" fillId="23" borderId="10" xfId="0" applyNumberFormat="1" applyFont="1" applyFill="1" applyBorder="1" applyAlignment="1">
      <alignment horizontal="center" vertical="center"/>
    </xf>
    <xf numFmtId="3" fontId="2" fillId="23" borderId="10" xfId="0" applyNumberFormat="1" applyFont="1" applyFill="1" applyBorder="1" applyAlignment="1">
      <alignment horizontal="center" vertical="center" wrapText="1"/>
    </xf>
    <xf numFmtId="164" fontId="2" fillId="23" borderId="10" xfId="0" applyNumberFormat="1" applyFont="1" applyFill="1" applyBorder="1" applyAlignment="1">
      <alignment horizontal="center" vertical="center" wrapText="1"/>
    </xf>
    <xf numFmtId="9" fontId="2" fillId="23" borderId="10" xfId="0" applyNumberFormat="1" applyFont="1" applyFill="1" applyBorder="1" applyAlignment="1">
      <alignment horizontal="center" vertical="center" wrapText="1"/>
    </xf>
    <xf numFmtId="0" fontId="24" fillId="0" borderId="16" xfId="0" applyFont="1" applyFill="1" applyBorder="1" applyAlignment="1">
      <alignment horizontal="left" vertical="center"/>
    </xf>
    <xf numFmtId="0" fontId="0" fillId="0" borderId="17" xfId="0" applyBorder="1" applyAlignment="1">
      <alignment/>
    </xf>
    <xf numFmtId="0" fontId="0" fillId="0" borderId="18" xfId="0" applyBorder="1" applyAlignment="1">
      <alignment/>
    </xf>
    <xf numFmtId="0" fontId="21" fillId="0" borderId="14" xfId="0" applyFont="1" applyBorder="1" applyAlignment="1">
      <alignment horizontal="center" wrapText="1"/>
    </xf>
    <xf numFmtId="0" fontId="21" fillId="0" borderId="12" xfId="0" applyFont="1" applyBorder="1" applyAlignment="1">
      <alignment horizontal="center" vertical="top" wrapText="1"/>
    </xf>
    <xf numFmtId="0" fontId="26" fillId="23" borderId="12" xfId="0" applyFont="1" applyFill="1" applyBorder="1" applyAlignment="1">
      <alignment horizontal="center" vertical="center"/>
    </xf>
    <xf numFmtId="164" fontId="2" fillId="23" borderId="10"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3" fontId="0" fillId="0" borderId="0" xfId="0" applyNumberFormat="1" applyAlignment="1">
      <alignment/>
    </xf>
    <xf numFmtId="0" fontId="19" fillId="0" borderId="10" xfId="0" applyFont="1" applyBorder="1" applyAlignment="1">
      <alignment horizontal="center" vertical="center" wrapText="1"/>
    </xf>
    <xf numFmtId="164" fontId="21" fillId="0" borderId="10" xfId="0" applyNumberFormat="1" applyFont="1" applyFill="1" applyBorder="1" applyAlignment="1">
      <alignment horizontal="center" vertical="center" wrapText="1"/>
    </xf>
    <xf numFmtId="0" fontId="22" fillId="0" borderId="12" xfId="0" applyFont="1" applyBorder="1" applyAlignment="1">
      <alignment horizontal="center" vertical="center"/>
    </xf>
    <xf numFmtId="0" fontId="22" fillId="6" borderId="12" xfId="0" applyFont="1" applyFill="1" applyBorder="1" applyAlignment="1">
      <alignment horizontal="center" vertical="center"/>
    </xf>
    <xf numFmtId="0" fontId="21" fillId="0" borderId="10" xfId="0" applyFont="1" applyBorder="1" applyAlignment="1">
      <alignment horizontal="center" vertical="center"/>
    </xf>
    <xf numFmtId="0" fontId="21" fillId="6" borderId="10" xfId="0" applyFont="1" applyFill="1" applyBorder="1" applyAlignment="1">
      <alignment horizontal="center" vertical="center"/>
    </xf>
    <xf numFmtId="9" fontId="2"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left"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3" fillId="0" borderId="19" xfId="0" applyFont="1" applyFill="1" applyBorder="1" applyAlignment="1">
      <alignment vertical="center"/>
    </xf>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10" fillId="0" borderId="0" xfId="0" applyFont="1" applyAlignment="1">
      <alignment horizontal="center" vertical="top"/>
    </xf>
    <xf numFmtId="0" fontId="2" fillId="0" borderId="10" xfId="0" applyFont="1" applyFill="1" applyBorder="1" applyAlignment="1">
      <alignment horizontal="left" vertical="center" indent="2"/>
    </xf>
    <xf numFmtId="0" fontId="25" fillId="0" borderId="10" xfId="0" applyFont="1" applyFill="1" applyBorder="1" applyAlignment="1">
      <alignment horizontal="left" vertical="center"/>
    </xf>
    <xf numFmtId="3" fontId="25" fillId="0" borderId="10" xfId="0" applyNumberFormat="1" applyFont="1" applyFill="1" applyBorder="1" applyAlignment="1">
      <alignment horizontal="center" vertical="center"/>
    </xf>
    <xf numFmtId="9" fontId="25" fillId="6"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164" fontId="25" fillId="0" borderId="10" xfId="0" applyNumberFormat="1" applyFont="1" applyFill="1" applyBorder="1" applyAlignment="1">
      <alignment horizontal="center" vertical="center" wrapText="1"/>
    </xf>
    <xf numFmtId="9" fontId="25" fillId="6" borderId="10" xfId="0" applyNumberFormat="1" applyFont="1" applyFill="1" applyBorder="1" applyAlignment="1">
      <alignment horizontal="center" vertical="center" wrapText="1"/>
    </xf>
    <xf numFmtId="0" fontId="23" fillId="0" borderId="21" xfId="0" applyFont="1" applyFill="1" applyBorder="1" applyAlignment="1">
      <alignment vertical="center"/>
    </xf>
    <xf numFmtId="3" fontId="2" fillId="0" borderId="22"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0" fontId="27" fillId="24" borderId="10" xfId="0" applyFont="1" applyFill="1" applyBorder="1" applyAlignment="1">
      <alignment horizontal="center" vertical="center" wrapText="1"/>
    </xf>
    <xf numFmtId="1" fontId="15" fillId="24" borderId="10" xfId="0" applyNumberFormat="1" applyFont="1" applyFill="1" applyBorder="1" applyAlignment="1">
      <alignment horizontal="center" vertical="center"/>
    </xf>
    <xf numFmtId="1" fontId="15" fillId="0" borderId="10" xfId="0" applyNumberFormat="1" applyFont="1" applyBorder="1" applyAlignment="1">
      <alignment horizontal="center" vertical="center"/>
    </xf>
    <xf numFmtId="164" fontId="15" fillId="24" borderId="10" xfId="0" applyNumberFormat="1" applyFont="1" applyFill="1" applyBorder="1" applyAlignment="1">
      <alignment horizontal="left" vertical="center" indent="1"/>
    </xf>
    <xf numFmtId="0" fontId="15" fillId="0" borderId="10" xfId="0" applyFont="1" applyBorder="1" applyAlignment="1">
      <alignment horizontal="left" vertical="center" indent="1"/>
    </xf>
    <xf numFmtId="0" fontId="15" fillId="0" borderId="10" xfId="0" applyFont="1" applyFill="1" applyBorder="1" applyAlignment="1">
      <alignment horizontal="center" vertical="center"/>
    </xf>
    <xf numFmtId="0" fontId="7" fillId="0" borderId="19" xfId="0" applyFont="1" applyBorder="1" applyAlignment="1">
      <alignment horizontal="left"/>
    </xf>
    <xf numFmtId="0" fontId="7" fillId="0" borderId="0" xfId="0" applyFont="1" applyBorder="1" applyAlignment="1">
      <alignment horizontal="left"/>
    </xf>
    <xf numFmtId="0" fontId="7" fillId="0" borderId="20" xfId="0" applyFont="1" applyBorder="1" applyAlignment="1">
      <alignment horizontal="left"/>
    </xf>
    <xf numFmtId="0" fontId="22" fillId="0" borderId="10" xfId="0" applyFont="1" applyBorder="1" applyAlignment="1">
      <alignment vertical="center"/>
    </xf>
    <xf numFmtId="0" fontId="16" fillId="0" borderId="10" xfId="0" applyFont="1" applyBorder="1" applyAlignment="1">
      <alignment horizontal="center" vertical="center"/>
    </xf>
    <xf numFmtId="3" fontId="22" fillId="0" borderId="10" xfId="0" applyNumberFormat="1" applyFont="1" applyBorder="1" applyAlignment="1">
      <alignment horizontal="center" vertical="center"/>
    </xf>
    <xf numFmtId="0" fontId="29" fillId="0" borderId="16" xfId="0" applyFont="1" applyBorder="1" applyAlignment="1">
      <alignment horizontal="left" vertical="center"/>
    </xf>
    <xf numFmtId="0" fontId="22" fillId="0" borderId="17" xfId="0" applyFont="1" applyBorder="1" applyAlignment="1">
      <alignment horizontal="center" wrapText="1"/>
    </xf>
    <xf numFmtId="0" fontId="28" fillId="0" borderId="17" xfId="0" applyFont="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0" xfId="0" applyFont="1" applyBorder="1" applyAlignment="1">
      <alignment horizontal="left" vertical="center" indent="1"/>
    </xf>
    <xf numFmtId="0" fontId="22" fillId="0" borderId="10" xfId="0" applyFont="1" applyFill="1" applyBorder="1" applyAlignment="1">
      <alignment horizontal="left" vertical="center" indent="1"/>
    </xf>
    <xf numFmtId="9" fontId="22" fillId="23" borderId="10" xfId="0" applyNumberFormat="1" applyFont="1" applyFill="1" applyBorder="1" applyAlignment="1">
      <alignment horizontal="center" vertical="center"/>
    </xf>
    <xf numFmtId="0" fontId="28" fillId="23" borderId="18" xfId="0" applyFont="1" applyFill="1" applyBorder="1" applyAlignment="1">
      <alignment horizontal="center" vertical="center" wrapText="1"/>
    </xf>
    <xf numFmtId="3" fontId="22" fillId="0" borderId="17" xfId="0" applyNumberFormat="1" applyFont="1" applyBorder="1" applyAlignment="1">
      <alignment horizontal="center" wrapText="1"/>
    </xf>
    <xf numFmtId="3" fontId="30" fillId="0" borderId="0" xfId="0" applyNumberFormat="1" applyFont="1" applyAlignment="1">
      <alignment/>
    </xf>
    <xf numFmtId="0" fontId="31" fillId="0" borderId="10" xfId="0" applyFont="1" applyBorder="1" applyAlignment="1">
      <alignment horizontal="center" vertical="center" wrapText="1"/>
    </xf>
    <xf numFmtId="0" fontId="31" fillId="23" borderId="10" xfId="0" applyFont="1" applyFill="1" applyBorder="1" applyAlignment="1">
      <alignment horizontal="center" vertical="center" wrapText="1"/>
    </xf>
    <xf numFmtId="0" fontId="29" fillId="0" borderId="0" xfId="0" applyFont="1" applyAlignment="1">
      <alignment vertical="center"/>
    </xf>
    <xf numFmtId="9" fontId="16" fillId="23" borderId="10" xfId="0" applyNumberFormat="1" applyFont="1" applyFill="1" applyBorder="1" applyAlignment="1">
      <alignment horizontal="center" vertical="center"/>
    </xf>
    <xf numFmtId="0" fontId="31" fillId="0" borderId="10" xfId="0" applyFont="1" applyFill="1" applyBorder="1" applyAlignment="1">
      <alignment horizontal="left" vertical="center"/>
    </xf>
    <xf numFmtId="0" fontId="31" fillId="0" borderId="10" xfId="0" applyFont="1" applyFill="1" applyBorder="1" applyAlignment="1">
      <alignment horizontal="left" vertical="center" wrapText="1"/>
    </xf>
    <xf numFmtId="0" fontId="26" fillId="23" borderId="10" xfId="0" applyFont="1" applyFill="1" applyBorder="1" applyAlignment="1">
      <alignment vertical="center"/>
    </xf>
    <xf numFmtId="0" fontId="26" fillId="23" borderId="10" xfId="0" applyFont="1" applyFill="1" applyBorder="1" applyAlignment="1">
      <alignment horizontal="center" vertical="center"/>
    </xf>
    <xf numFmtId="3" fontId="25" fillId="23" borderId="10" xfId="0" applyNumberFormat="1" applyFont="1" applyFill="1" applyBorder="1" applyAlignment="1">
      <alignment horizontal="center" vertical="center" wrapText="1"/>
    </xf>
    <xf numFmtId="164" fontId="25" fillId="23" borderId="10" xfId="0" applyNumberFormat="1" applyFont="1" applyFill="1" applyBorder="1" applyAlignment="1">
      <alignment horizontal="center" vertical="center" wrapText="1"/>
    </xf>
    <xf numFmtId="9" fontId="25" fillId="23" borderId="10" xfId="0" applyNumberFormat="1" applyFont="1" applyFill="1" applyBorder="1" applyAlignment="1">
      <alignment horizontal="center" vertical="center" wrapText="1"/>
    </xf>
    <xf numFmtId="164" fontId="26" fillId="23" borderId="10" xfId="0" applyNumberFormat="1" applyFont="1" applyFill="1" applyBorder="1" applyAlignment="1">
      <alignment horizontal="center" vertical="center"/>
    </xf>
    <xf numFmtId="3" fontId="26" fillId="23" borderId="10" xfId="0" applyNumberFormat="1" applyFont="1" applyFill="1" applyBorder="1" applyAlignment="1">
      <alignment horizontal="center" vertical="center"/>
    </xf>
    <xf numFmtId="0" fontId="2" fillId="23" borderId="10" xfId="0" applyFont="1" applyFill="1" applyBorder="1" applyAlignment="1">
      <alignment horizontal="left" vertical="center"/>
    </xf>
    <xf numFmtId="0" fontId="2" fillId="23" borderId="10" xfId="0" applyFont="1" applyFill="1" applyBorder="1" applyAlignment="1">
      <alignment horizontal="left" vertical="center" wrapText="1"/>
    </xf>
    <xf numFmtId="0" fontId="32" fillId="0" borderId="10" xfId="0" applyFont="1" applyBorder="1" applyAlignment="1">
      <alignment horizontal="center" vertical="center" wrapText="1"/>
    </xf>
    <xf numFmtId="0" fontId="22" fillId="0" borderId="10" xfId="0" applyFont="1" applyBorder="1" applyAlignment="1">
      <alignment horizontal="center" vertical="center" wrapText="1"/>
    </xf>
    <xf numFmtId="3" fontId="23" fillId="0" borderId="10" xfId="0" applyNumberFormat="1" applyFont="1" applyFill="1" applyBorder="1" applyAlignment="1">
      <alignment horizontal="center" vertical="center"/>
    </xf>
    <xf numFmtId="3" fontId="23" fillId="0" borderId="10" xfId="0" applyNumberFormat="1" applyFont="1" applyFill="1" applyBorder="1" applyAlignment="1">
      <alignment horizontal="center" vertical="center" wrapText="1"/>
    </xf>
    <xf numFmtId="0" fontId="23" fillId="23" borderId="10" xfId="0" applyFont="1" applyFill="1" applyBorder="1" applyAlignment="1">
      <alignment horizontal="left" vertical="center"/>
    </xf>
    <xf numFmtId="0" fontId="23" fillId="23" borderId="10" xfId="0" applyFont="1" applyFill="1" applyBorder="1" applyAlignment="1">
      <alignment horizontal="left" vertical="center" wrapText="1"/>
    </xf>
    <xf numFmtId="0" fontId="23" fillId="0" borderId="10" xfId="0" applyFont="1" applyFill="1" applyBorder="1" applyAlignment="1">
      <alignment horizontal="left" vertical="center" wrapText="1" indent="1"/>
    </xf>
    <xf numFmtId="3" fontId="23" fillId="0" borderId="10" xfId="0" applyNumberFormat="1" applyFont="1" applyFill="1" applyBorder="1" applyAlignment="1">
      <alignment horizontal="left" vertical="center" wrapText="1" indent="1"/>
    </xf>
    <xf numFmtId="9" fontId="23" fillId="0" borderId="10" xfId="0" applyNumberFormat="1" applyFont="1" applyFill="1" applyBorder="1" applyAlignment="1">
      <alignment horizontal="left" vertical="center" wrapText="1" indent="1"/>
    </xf>
    <xf numFmtId="9" fontId="22" fillId="0" borderId="10" xfId="0" applyNumberFormat="1" applyFont="1" applyFill="1" applyBorder="1" applyAlignment="1">
      <alignment horizontal="center" vertical="center" wrapText="1"/>
    </xf>
    <xf numFmtId="9" fontId="16" fillId="23" borderId="10" xfId="0" applyNumberFormat="1" applyFont="1" applyFill="1" applyBorder="1" applyAlignment="1">
      <alignment horizontal="center" vertical="center" wrapText="1"/>
    </xf>
    <xf numFmtId="3" fontId="16" fillId="6" borderId="10" xfId="0" applyNumberFormat="1" applyFont="1" applyFill="1" applyBorder="1" applyAlignment="1">
      <alignment horizontal="center" vertical="center"/>
    </xf>
    <xf numFmtId="3" fontId="22" fillId="6" borderId="10" xfId="0" applyNumberFormat="1" applyFont="1" applyFill="1" applyBorder="1" applyAlignment="1">
      <alignment horizontal="center" vertical="center"/>
    </xf>
    <xf numFmtId="0" fontId="2" fillId="0" borderId="10" xfId="0" applyFont="1" applyFill="1" applyBorder="1" applyAlignment="1">
      <alignment vertical="center"/>
    </xf>
    <xf numFmtId="0" fontId="3" fillId="0" borderId="10" xfId="0" applyFont="1" applyFill="1" applyBorder="1" applyAlignment="1">
      <alignment horizontal="center" vertical="center" wrapText="1"/>
    </xf>
    <xf numFmtId="0" fontId="33" fillId="0" borderId="0" xfId="0" applyFont="1" applyAlignment="1">
      <alignment/>
    </xf>
    <xf numFmtId="3" fontId="3" fillId="0" borderId="10"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4" fillId="0" borderId="11" xfId="0" applyFont="1" applyFill="1" applyBorder="1" applyAlignment="1">
      <alignment horizontal="left" vertical="center"/>
    </xf>
    <xf numFmtId="0" fontId="3" fillId="0" borderId="10" xfId="0" applyFont="1" applyFill="1" applyBorder="1" applyAlignment="1">
      <alignment horizontal="center" vertical="center"/>
    </xf>
    <xf numFmtId="9" fontId="3" fillId="0" borderId="10" xfId="0" applyNumberFormat="1" applyFont="1" applyFill="1" applyBorder="1" applyAlignment="1">
      <alignment horizontal="center" vertical="center"/>
    </xf>
    <xf numFmtId="0" fontId="35" fillId="0" borderId="0" xfId="0" applyFont="1" applyAlignment="1">
      <alignment/>
    </xf>
    <xf numFmtId="0" fontId="36" fillId="0" borderId="0" xfId="0" applyFont="1" applyAlignment="1">
      <alignment horizontal="left" vertical="center"/>
    </xf>
    <xf numFmtId="0" fontId="35" fillId="0" borderId="0" xfId="0" applyFont="1" applyAlignment="1">
      <alignment vertical="center"/>
    </xf>
    <xf numFmtId="0" fontId="37" fillId="0" borderId="16" xfId="0" applyFont="1" applyBorder="1" applyAlignment="1">
      <alignment horizontal="center" vertical="top"/>
    </xf>
    <xf numFmtId="0" fontId="35" fillId="0" borderId="17" xfId="0" applyFont="1" applyBorder="1" applyAlignment="1">
      <alignment vertical="top" wrapText="1"/>
    </xf>
    <xf numFmtId="0" fontId="38" fillId="0" borderId="19" xfId="0" applyFont="1" applyBorder="1" applyAlignment="1">
      <alignment horizontal="center" vertical="top"/>
    </xf>
    <xf numFmtId="0" fontId="37" fillId="0" borderId="0" xfId="0" applyFont="1" applyBorder="1" applyAlignment="1">
      <alignment horizontal="left" vertical="top" wrapText="1" indent="2"/>
    </xf>
    <xf numFmtId="0" fontId="39" fillId="0" borderId="0" xfId="0" applyFont="1" applyAlignment="1">
      <alignment vertical="center"/>
    </xf>
    <xf numFmtId="0" fontId="37" fillId="0" borderId="21" xfId="0" applyFont="1" applyBorder="1" applyAlignment="1">
      <alignment horizontal="center" vertical="center"/>
    </xf>
    <xf numFmtId="0" fontId="35" fillId="0" borderId="22" xfId="0" applyFont="1" applyBorder="1" applyAlignment="1">
      <alignment vertical="center"/>
    </xf>
    <xf numFmtId="0" fontId="35" fillId="0" borderId="19" xfId="0" applyFont="1" applyBorder="1" applyAlignment="1">
      <alignment vertical="center"/>
    </xf>
    <xf numFmtId="0" fontId="35" fillId="0" borderId="0" xfId="0" applyFont="1" applyBorder="1" applyAlignment="1">
      <alignment vertical="center"/>
    </xf>
    <xf numFmtId="0" fontId="35" fillId="0" borderId="16" xfId="0" applyFont="1" applyBorder="1" applyAlignment="1">
      <alignment horizontal="center" vertical="top"/>
    </xf>
    <xf numFmtId="0" fontId="35" fillId="0" borderId="17" xfId="0" applyFont="1" applyBorder="1" applyAlignment="1">
      <alignment vertical="top"/>
    </xf>
    <xf numFmtId="0" fontId="35" fillId="0" borderId="21" xfId="0" applyFont="1" applyBorder="1" applyAlignment="1">
      <alignment vertical="center"/>
    </xf>
    <xf numFmtId="0" fontId="37" fillId="0" borderId="22" xfId="0" applyFont="1" applyBorder="1" applyAlignment="1">
      <alignment horizontal="left" vertical="top" wrapText="1" indent="2"/>
    </xf>
    <xf numFmtId="0" fontId="37" fillId="0" borderId="19" xfId="0" applyFont="1" applyBorder="1" applyAlignment="1">
      <alignment horizontal="center" vertical="top"/>
    </xf>
    <xf numFmtId="0" fontId="37" fillId="0" borderId="0" xfId="0" applyFont="1" applyAlignment="1">
      <alignment vertical="top" wrapText="1"/>
    </xf>
    <xf numFmtId="0" fontId="35" fillId="0" borderId="19" xfId="0" applyFont="1" applyBorder="1" applyAlignment="1">
      <alignment horizontal="center" vertical="top"/>
    </xf>
    <xf numFmtId="0" fontId="35" fillId="0" borderId="0" xfId="0" applyFont="1" applyBorder="1" applyAlignment="1">
      <alignment horizontal="left" vertical="top" wrapText="1" indent="2"/>
    </xf>
    <xf numFmtId="0" fontId="39" fillId="0" borderId="21" xfId="0" applyFont="1" applyBorder="1" applyAlignment="1">
      <alignment horizontal="center" vertical="top"/>
    </xf>
    <xf numFmtId="0" fontId="39" fillId="0" borderId="22" xfId="0" applyFont="1" applyBorder="1" applyAlignment="1">
      <alignment horizontal="left" vertical="top" wrapText="1" indent="2"/>
    </xf>
    <xf numFmtId="0" fontId="35" fillId="0" borderId="0" xfId="0" applyFont="1" applyBorder="1" applyAlignment="1">
      <alignment vertical="top" wrapText="1"/>
    </xf>
    <xf numFmtId="0" fontId="39" fillId="0" borderId="19" xfId="0" applyFont="1" applyBorder="1" applyAlignment="1">
      <alignment horizontal="center" vertical="top"/>
    </xf>
    <xf numFmtId="0" fontId="38" fillId="0" borderId="0" xfId="0" applyFont="1" applyBorder="1" applyAlignment="1">
      <alignment horizontal="left" vertical="top" wrapText="1" indent="2"/>
    </xf>
    <xf numFmtId="0" fontId="35" fillId="0" borderId="0" xfId="0" applyFont="1" applyBorder="1" applyAlignment="1">
      <alignment vertical="top"/>
    </xf>
    <xf numFmtId="0" fontId="39" fillId="0" borderId="0" xfId="0" applyFont="1" applyBorder="1" applyAlignment="1">
      <alignment horizontal="left" vertical="top" wrapText="1" indent="2"/>
    </xf>
    <xf numFmtId="0" fontId="37" fillId="0" borderId="21" xfId="0" applyFont="1" applyBorder="1" applyAlignment="1">
      <alignment horizontal="center" vertical="top"/>
    </xf>
    <xf numFmtId="0" fontId="35" fillId="0" borderId="22" xfId="0" applyFont="1" applyBorder="1" applyAlignment="1">
      <alignment horizontal="left" vertical="top" wrapText="1" indent="2"/>
    </xf>
    <xf numFmtId="0" fontId="35" fillId="0" borderId="0" xfId="0" applyFont="1" applyAlignment="1">
      <alignment horizontal="center" vertical="top"/>
    </xf>
    <xf numFmtId="0" fontId="35" fillId="0" borderId="0" xfId="0" applyFont="1" applyAlignment="1">
      <alignment vertical="top"/>
    </xf>
    <xf numFmtId="0" fontId="35" fillId="0" borderId="0" xfId="0" applyFont="1" applyAlignment="1">
      <alignment horizontal="left" vertical="top" wrapText="1" indent="2"/>
    </xf>
    <xf numFmtId="0" fontId="35" fillId="0" borderId="17" xfId="0" applyFont="1" applyBorder="1" applyAlignment="1">
      <alignment horizontal="center" vertical="top"/>
    </xf>
    <xf numFmtId="0" fontId="35" fillId="0" borderId="0" xfId="0" applyFont="1" applyBorder="1" applyAlignment="1">
      <alignment/>
    </xf>
    <xf numFmtId="0" fontId="35" fillId="0" borderId="0" xfId="0" applyFont="1" applyBorder="1" applyAlignment="1">
      <alignment horizontal="center" vertical="top"/>
    </xf>
    <xf numFmtId="0" fontId="35" fillId="0" borderId="22" xfId="0" applyFont="1" applyBorder="1" applyAlignment="1">
      <alignment horizontal="center" vertical="top"/>
    </xf>
    <xf numFmtId="0" fontId="35" fillId="0" borderId="0" xfId="0" applyFont="1" applyAlignment="1">
      <alignment vertical="top" wrapText="1"/>
    </xf>
    <xf numFmtId="0" fontId="35" fillId="0" borderId="15" xfId="0" applyFont="1" applyBorder="1" applyAlignment="1">
      <alignment horizontal="center" vertical="top"/>
    </xf>
    <xf numFmtId="0" fontId="35" fillId="0" borderId="15" xfId="0" applyFont="1" applyBorder="1" applyAlignment="1">
      <alignment vertical="top" wrapText="1"/>
    </xf>
    <xf numFmtId="0" fontId="37" fillId="0" borderId="0" xfId="0" applyFont="1" applyAlignment="1">
      <alignment vertical="top"/>
    </xf>
    <xf numFmtId="0" fontId="38" fillId="0" borderId="22" xfId="0" applyFont="1" applyBorder="1" applyAlignment="1">
      <alignment horizontal="left" vertical="top" wrapText="1" indent="2"/>
    </xf>
    <xf numFmtId="0" fontId="35" fillId="0" borderId="22" xfId="0" applyFont="1" applyBorder="1" applyAlignment="1">
      <alignment/>
    </xf>
    <xf numFmtId="0" fontId="5" fillId="0" borderId="0" xfId="0" applyFont="1" applyAlignment="1">
      <alignment horizontal="center" vertical="center"/>
    </xf>
    <xf numFmtId="3" fontId="3" fillId="0" borderId="1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9" fontId="3" fillId="24" borderId="10" xfId="0" applyNumberFormat="1" applyFont="1" applyFill="1" applyBorder="1" applyAlignment="1">
      <alignment horizontal="center" vertical="center"/>
    </xf>
    <xf numFmtId="9" fontId="13" fillId="24" borderId="10" xfId="0" applyNumberFormat="1" applyFont="1" applyFill="1" applyBorder="1" applyAlignment="1">
      <alignment horizontal="center" vertical="center"/>
    </xf>
    <xf numFmtId="9" fontId="13" fillId="0" borderId="14"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left" vertical="center" indent="1"/>
    </xf>
    <xf numFmtId="1" fontId="15" fillId="0" borderId="0" xfId="0" applyNumberFormat="1" applyFont="1" applyBorder="1" applyAlignment="1">
      <alignment horizontal="center" vertical="center"/>
    </xf>
    <xf numFmtId="0" fontId="0" fillId="0" borderId="0" xfId="0" applyFont="1" applyAlignment="1">
      <alignment/>
    </xf>
    <xf numFmtId="9" fontId="0" fillId="0" borderId="0" xfId="0" applyNumberFormat="1" applyAlignment="1">
      <alignment/>
    </xf>
    <xf numFmtId="3" fontId="3" fillId="0" borderId="0"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0" fillId="0" borderId="0" xfId="57">
      <alignment/>
      <protection/>
    </xf>
    <xf numFmtId="0" fontId="6" fillId="24" borderId="10" xfId="57" applyFont="1" applyFill="1" applyBorder="1" applyAlignment="1">
      <alignment horizontal="center" vertical="center" wrapText="1" shrinkToFit="1"/>
      <protection/>
    </xf>
    <xf numFmtId="0" fontId="6" fillId="24" borderId="10" xfId="57" applyFont="1" applyFill="1" applyBorder="1" applyAlignment="1">
      <alignment horizontal="center" vertical="center" wrapText="1"/>
      <protection/>
    </xf>
    <xf numFmtId="0" fontId="5" fillId="0" borderId="10" xfId="57" applyFont="1" applyFill="1" applyBorder="1" applyAlignment="1">
      <alignment horizontal="center" vertical="center"/>
      <protection/>
    </xf>
    <xf numFmtId="164" fontId="5" fillId="24" borderId="10" xfId="57" applyNumberFormat="1" applyFont="1" applyFill="1" applyBorder="1" applyAlignment="1">
      <alignment horizontal="left" vertical="center" wrapText="1" indent="1"/>
      <protection/>
    </xf>
    <xf numFmtId="1" fontId="5" fillId="24" borderId="10" xfId="57" applyNumberFormat="1" applyFont="1" applyFill="1" applyBorder="1" applyAlignment="1">
      <alignment horizontal="right" vertical="center" indent="2"/>
      <protection/>
    </xf>
    <xf numFmtId="9" fontId="5" fillId="0" borderId="10" xfId="57" applyNumberFormat="1" applyFont="1" applyBorder="1" applyAlignment="1">
      <alignment horizontal="right" vertical="center" indent="2"/>
      <protection/>
    </xf>
    <xf numFmtId="0" fontId="5" fillId="0" borderId="10" xfId="57" applyFont="1" applyBorder="1" applyAlignment="1">
      <alignment horizontal="left" vertical="center" wrapText="1" indent="1"/>
      <protection/>
    </xf>
    <xf numFmtId="1" fontId="5" fillId="0" borderId="10" xfId="57" applyNumberFormat="1" applyFont="1" applyBorder="1" applyAlignment="1">
      <alignment horizontal="right" vertical="center" indent="2"/>
      <protection/>
    </xf>
    <xf numFmtId="3" fontId="6" fillId="0" borderId="10" xfId="57" applyNumberFormat="1" applyFont="1" applyBorder="1" applyAlignment="1">
      <alignment horizontal="right" vertical="center" indent="2"/>
      <protection/>
    </xf>
    <xf numFmtId="9" fontId="6" fillId="0" borderId="10" xfId="57" applyNumberFormat="1" applyFont="1" applyBorder="1" applyAlignment="1">
      <alignment horizontal="right" vertical="center" indent="2"/>
      <protection/>
    </xf>
    <xf numFmtId="0" fontId="7" fillId="0" borderId="22" xfId="0" applyFont="1" applyBorder="1" applyAlignment="1">
      <alignment horizontal="left"/>
    </xf>
    <xf numFmtId="164" fontId="15" fillId="24" borderId="10" xfId="0" applyNumberFormat="1" applyFont="1" applyFill="1" applyBorder="1" applyAlignment="1">
      <alignment horizontal="left" vertical="center" indent="1"/>
    </xf>
    <xf numFmtId="1" fontId="0" fillId="0" borderId="0" xfId="0" applyNumberFormat="1" applyAlignment="1">
      <alignment/>
    </xf>
    <xf numFmtId="3" fontId="21" fillId="0" borderId="10" xfId="0" applyNumberFormat="1" applyFont="1" applyFill="1" applyBorder="1" applyAlignment="1">
      <alignment horizontal="center" vertical="center"/>
    </xf>
    <xf numFmtId="9" fontId="21" fillId="6" borderId="10" xfId="0" applyNumberFormat="1" applyFont="1" applyFill="1" applyBorder="1" applyAlignment="1">
      <alignment horizontal="center" vertical="center"/>
    </xf>
    <xf numFmtId="164" fontId="21" fillId="23" borderId="10" xfId="0" applyNumberFormat="1" applyFont="1" applyFill="1" applyBorder="1" applyAlignment="1">
      <alignment horizontal="center" vertical="center"/>
    </xf>
    <xf numFmtId="0" fontId="5" fillId="0" borderId="11" xfId="0" applyFont="1" applyBorder="1" applyAlignment="1">
      <alignment horizontal="left" vertical="center" wrapText="1"/>
    </xf>
    <xf numFmtId="0" fontId="5" fillId="0" borderId="15" xfId="0" applyFont="1" applyBorder="1" applyAlignment="1">
      <alignment wrapText="1"/>
    </xf>
    <xf numFmtId="0" fontId="5" fillId="0" borderId="13" xfId="0" applyFont="1" applyBorder="1" applyAlignment="1">
      <alignment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vertical="center" wrapText="1"/>
    </xf>
    <xf numFmtId="0" fontId="5" fillId="0" borderId="13" xfId="0" applyFont="1" applyBorder="1" applyAlignment="1">
      <alignmen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10" fillId="0" borderId="0" xfId="0" applyFont="1" applyAlignment="1">
      <alignment horizontal="center" vertical="top"/>
    </xf>
    <xf numFmtId="0" fontId="11" fillId="0" borderId="0" xfId="0" applyFont="1" applyAlignment="1">
      <alignment horizontal="left" vertical="center" wrapText="1"/>
    </xf>
    <xf numFmtId="0" fontId="4" fillId="0" borderId="0" xfId="0" applyFont="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20" fillId="0" borderId="1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1" xfId="0" applyFont="1" applyBorder="1" applyAlignment="1">
      <alignment horizontal="left" vertical="center" wrapText="1" indent="1"/>
    </xf>
    <xf numFmtId="0" fontId="21" fillId="0" borderId="15" xfId="0" applyFont="1" applyBorder="1" applyAlignment="1">
      <alignment horizontal="left" vertical="center" wrapText="1" indent="1"/>
    </xf>
    <xf numFmtId="0" fontId="21" fillId="0" borderId="13" xfId="0" applyFont="1" applyBorder="1" applyAlignment="1">
      <alignment horizontal="left" vertical="center" wrapText="1" indent="1"/>
    </xf>
    <xf numFmtId="0" fontId="15" fillId="0" borderId="0" xfId="0" applyFont="1" applyAlignment="1">
      <alignment horizontal="center"/>
    </xf>
    <xf numFmtId="0" fontId="19" fillId="23" borderId="11" xfId="0" applyFont="1" applyFill="1" applyBorder="1" applyAlignment="1">
      <alignment horizontal="center" vertical="center"/>
    </xf>
    <xf numFmtId="0" fontId="19" fillId="23" borderId="13" xfId="0" applyFont="1" applyFill="1" applyBorder="1" applyAlignment="1">
      <alignment horizontal="center" vertical="center"/>
    </xf>
    <xf numFmtId="0" fontId="21" fillId="0" borderId="16" xfId="0" applyFont="1" applyBorder="1" applyAlignment="1">
      <alignment horizontal="center" wrapText="1"/>
    </xf>
    <xf numFmtId="0" fontId="21" fillId="0" borderId="18" xfId="0" applyFont="1" applyBorder="1" applyAlignment="1">
      <alignment horizontal="center" wrapText="1"/>
    </xf>
    <xf numFmtId="0" fontId="21" fillId="0" borderId="21" xfId="0" applyFont="1" applyBorder="1" applyAlignment="1">
      <alignment horizontal="center" vertical="top" wrapText="1"/>
    </xf>
    <xf numFmtId="0" fontId="21" fillId="0" borderId="23" xfId="0" applyFont="1" applyBorder="1" applyAlignment="1">
      <alignment horizontal="center" vertical="top"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3" xfId="0" applyFont="1" applyBorder="1" applyAlignment="1">
      <alignment horizontal="left" vertical="center" wrapText="1"/>
    </xf>
    <xf numFmtId="0" fontId="15" fillId="0" borderId="21" xfId="0" applyFont="1" applyBorder="1" applyAlignment="1">
      <alignment horizontal="left" vertical="center" wrapText="1" indent="2"/>
    </xf>
    <xf numFmtId="0" fontId="15" fillId="0" borderId="22" xfId="0" applyFont="1" applyBorder="1" applyAlignment="1">
      <alignment horizontal="left" vertical="center" wrapText="1" indent="2"/>
    </xf>
    <xf numFmtId="0" fontId="15" fillId="0" borderId="23" xfId="0" applyFont="1" applyBorder="1" applyAlignment="1">
      <alignment horizontal="left" vertical="center" wrapText="1" indent="2"/>
    </xf>
    <xf numFmtId="0" fontId="18" fillId="0" borderId="0" xfId="0" applyFont="1" applyAlignment="1">
      <alignment horizontal="center"/>
    </xf>
    <xf numFmtId="0" fontId="23" fillId="0" borderId="1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3" xfId="0" applyFont="1" applyFill="1" applyBorder="1" applyAlignment="1">
      <alignment horizontal="left" vertical="center" wrapText="1"/>
    </xf>
    <xf numFmtId="3" fontId="23" fillId="0" borderId="11" xfId="0" applyNumberFormat="1" applyFont="1" applyFill="1" applyBorder="1" applyAlignment="1">
      <alignment horizontal="center" vertical="center"/>
    </xf>
    <xf numFmtId="3" fontId="23" fillId="0" borderId="15" xfId="0" applyNumberFormat="1" applyFont="1" applyFill="1" applyBorder="1" applyAlignment="1">
      <alignment horizontal="center" vertical="center"/>
    </xf>
    <xf numFmtId="3" fontId="23" fillId="0" borderId="13" xfId="0" applyNumberFormat="1" applyFont="1" applyFill="1" applyBorder="1" applyAlignment="1">
      <alignment horizontal="center" vertical="center"/>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6" fillId="0" borderId="11"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3"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0" fillId="0" borderId="0" xfId="0" applyFont="1" applyBorder="1" applyAlignment="1">
      <alignment horizontal="center" vertical="top"/>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24" borderId="14"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11" fillId="0" borderId="0" xfId="0" applyFont="1" applyBorder="1" applyAlignment="1">
      <alignment horizontal="left" vertical="center" wrapText="1"/>
    </xf>
    <xf numFmtId="0" fontId="27" fillId="0" borderId="24" xfId="0" applyFont="1" applyFill="1" applyBorder="1" applyAlignment="1">
      <alignment horizontal="center" vertical="center"/>
    </xf>
    <xf numFmtId="0" fontId="27" fillId="24" borderId="24"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27" fillId="24" borderId="22"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6" fillId="0" borderId="11" xfId="57" applyFont="1" applyFill="1" applyBorder="1" applyAlignment="1">
      <alignment horizontal="center" vertical="center"/>
      <protection/>
    </xf>
    <xf numFmtId="0" fontId="6" fillId="0" borderId="13" xfId="57" applyFont="1" applyFill="1" applyBorder="1" applyAlignment="1">
      <alignment horizontal="center" vertical="center"/>
      <protection/>
    </xf>
    <xf numFmtId="0" fontId="10" fillId="0" borderId="0" xfId="57" applyFont="1" applyAlignment="1">
      <alignment horizontal="center" vertical="top"/>
      <protection/>
    </xf>
    <xf numFmtId="0" fontId="56" fillId="0" borderId="22" xfId="57" applyFont="1" applyBorder="1" applyAlignment="1">
      <alignment horizontal="left" vertical="center" wrapText="1"/>
      <protection/>
    </xf>
    <xf numFmtId="0" fontId="6" fillId="0" borderId="24" xfId="57" applyFont="1" applyFill="1" applyBorder="1" applyAlignment="1">
      <alignment horizontal="center" vertical="center"/>
      <protection/>
    </xf>
    <xf numFmtId="0" fontId="6" fillId="0" borderId="12" xfId="57" applyFont="1" applyFill="1" applyBorder="1" applyAlignment="1">
      <alignment horizontal="center" vertical="center"/>
      <protection/>
    </xf>
    <xf numFmtId="0" fontId="6" fillId="24" borderId="24" xfId="57" applyFont="1" applyFill="1" applyBorder="1" applyAlignment="1">
      <alignment horizontal="center" vertical="center" wrapText="1"/>
      <protection/>
    </xf>
    <xf numFmtId="0" fontId="6" fillId="24" borderId="12" xfId="57" applyFont="1" applyFill="1" applyBorder="1" applyAlignment="1">
      <alignment horizontal="center" vertical="center" wrapText="1"/>
      <protection/>
    </xf>
    <xf numFmtId="0" fontId="6" fillId="24" borderId="21" xfId="57" applyFont="1" applyFill="1" applyBorder="1" applyAlignment="1">
      <alignment horizontal="center" vertical="center" wrapText="1"/>
      <protection/>
    </xf>
    <xf numFmtId="0" fontId="6" fillId="24" borderId="22" xfId="57" applyFont="1" applyFill="1" applyBorder="1" applyAlignment="1">
      <alignment horizontal="center" vertical="center" wrapText="1"/>
      <protection/>
    </xf>
    <xf numFmtId="0" fontId="6" fillId="24" borderId="23" xfId="57" applyFont="1" applyFill="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12" xfId="57" applyFont="1" applyBorder="1" applyAlignment="1">
      <alignment horizontal="center" vertical="center" wrapText="1"/>
      <protection/>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34"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0"/>
  <sheetViews>
    <sheetView tabSelected="1" zoomScale="60" zoomScaleNormal="60" zoomScalePageLayoutView="0" workbookViewId="0" topLeftCell="A1">
      <selection activeCell="A5" sqref="A5"/>
    </sheetView>
  </sheetViews>
  <sheetFormatPr defaultColWidth="9.140625" defaultRowHeight="12.75"/>
  <cols>
    <col min="1" max="1" width="52.28125" style="0" customWidth="1"/>
    <col min="2" max="2" width="15.28125" style="0" customWidth="1"/>
    <col min="3" max="3" width="15.140625" style="0" customWidth="1"/>
    <col min="4" max="4" width="12.421875" style="0" customWidth="1"/>
    <col min="5" max="5" width="17.421875" style="0" customWidth="1"/>
    <col min="6" max="6" width="16.140625" style="0" customWidth="1"/>
  </cols>
  <sheetData>
    <row r="1" spans="1:6" ht="21" customHeight="1">
      <c r="A1" s="311" t="s">
        <v>123</v>
      </c>
      <c r="B1" s="311"/>
      <c r="C1" s="311"/>
      <c r="D1" s="311"/>
      <c r="E1" s="311"/>
      <c r="F1" s="311"/>
    </row>
    <row r="2" spans="1:6" ht="115.5" customHeight="1">
      <c r="A2" s="312" t="s">
        <v>338</v>
      </c>
      <c r="B2" s="313"/>
      <c r="C2" s="313"/>
      <c r="D2" s="313"/>
      <c r="E2" s="313"/>
      <c r="F2" s="313"/>
    </row>
    <row r="3" spans="1:6" ht="3.75" customHeight="1">
      <c r="A3" s="1"/>
      <c r="B3" s="1"/>
      <c r="C3" s="1"/>
      <c r="D3" s="1"/>
      <c r="E3" s="1"/>
      <c r="F3" s="1"/>
    </row>
    <row r="4" spans="1:6" ht="49.5" customHeight="1">
      <c r="A4" s="306" t="s">
        <v>173</v>
      </c>
      <c r="B4" s="307"/>
      <c r="C4" s="307"/>
      <c r="D4" s="307"/>
      <c r="E4" s="307"/>
      <c r="F4" s="308"/>
    </row>
    <row r="5" spans="1:6" ht="42" customHeight="1">
      <c r="A5" s="2"/>
      <c r="B5" s="25" t="s">
        <v>168</v>
      </c>
      <c r="C5" s="26" t="s">
        <v>169</v>
      </c>
      <c r="D5" s="5"/>
      <c r="E5" s="25" t="s">
        <v>170</v>
      </c>
      <c r="F5" s="26" t="s">
        <v>171</v>
      </c>
    </row>
    <row r="6" spans="1:6" ht="42" customHeight="1">
      <c r="A6" s="6" t="s">
        <v>144</v>
      </c>
      <c r="B6" s="27">
        <v>393</v>
      </c>
      <c r="C6" s="28">
        <v>417</v>
      </c>
      <c r="D6" s="29"/>
      <c r="E6" s="30">
        <v>159</v>
      </c>
      <c r="F6" s="31">
        <v>202</v>
      </c>
    </row>
    <row r="7" spans="1:6" ht="42" customHeight="1">
      <c r="A7" s="16" t="s">
        <v>161</v>
      </c>
      <c r="B7" s="32">
        <v>0.04</v>
      </c>
      <c r="C7" s="33">
        <v>0.05</v>
      </c>
      <c r="D7" s="29"/>
      <c r="E7" s="32">
        <v>0</v>
      </c>
      <c r="F7" s="33">
        <v>0</v>
      </c>
    </row>
    <row r="8" spans="1:6" ht="42" customHeight="1">
      <c r="A8" s="16" t="s">
        <v>162</v>
      </c>
      <c r="B8" s="32">
        <v>0.47</v>
      </c>
      <c r="C8" s="33">
        <v>0.43</v>
      </c>
      <c r="D8" s="29"/>
      <c r="E8" s="32">
        <v>0.1</v>
      </c>
      <c r="F8" s="33">
        <v>0.15</v>
      </c>
    </row>
    <row r="9" spans="1:6" ht="42" customHeight="1">
      <c r="A9" s="16" t="s">
        <v>163</v>
      </c>
      <c r="B9" s="32">
        <v>0</v>
      </c>
      <c r="C9" s="33">
        <v>0</v>
      </c>
      <c r="D9" s="29"/>
      <c r="E9" s="32">
        <v>0.06</v>
      </c>
      <c r="F9" s="33">
        <v>0.03</v>
      </c>
    </row>
    <row r="10" spans="1:6" ht="42" customHeight="1">
      <c r="A10" s="16" t="s">
        <v>164</v>
      </c>
      <c r="B10" s="32">
        <v>0.04</v>
      </c>
      <c r="C10" s="33">
        <v>0.04</v>
      </c>
      <c r="D10" s="29"/>
      <c r="E10" s="32">
        <v>0.03</v>
      </c>
      <c r="F10" s="33">
        <v>0.02</v>
      </c>
    </row>
    <row r="11" spans="1:6" ht="42" customHeight="1">
      <c r="A11" s="12" t="s">
        <v>124</v>
      </c>
      <c r="B11" s="32">
        <v>0.46</v>
      </c>
      <c r="C11" s="33">
        <v>0.48</v>
      </c>
      <c r="D11" s="34"/>
      <c r="E11" s="32">
        <v>0.81</v>
      </c>
      <c r="F11" s="33">
        <v>0.8</v>
      </c>
    </row>
    <row r="12" spans="1:6" ht="55.5" customHeight="1">
      <c r="A12" s="314" t="s">
        <v>174</v>
      </c>
      <c r="B12" s="314"/>
      <c r="C12" s="314"/>
      <c r="D12" s="314"/>
      <c r="E12" s="314"/>
      <c r="F12" s="314"/>
    </row>
    <row r="13" spans="1:6" ht="58.5" customHeight="1">
      <c r="A13" s="314" t="s">
        <v>185</v>
      </c>
      <c r="B13" s="314"/>
      <c r="C13" s="314"/>
      <c r="D13" s="314"/>
      <c r="E13" s="314"/>
      <c r="F13" s="314"/>
    </row>
    <row r="14" spans="1:6" ht="45.75" customHeight="1">
      <c r="A14" s="315" t="s">
        <v>160</v>
      </c>
      <c r="B14" s="315"/>
      <c r="C14" s="315"/>
      <c r="D14" s="315"/>
      <c r="E14" s="315"/>
      <c r="F14" s="315"/>
    </row>
    <row r="15" spans="1:6" ht="42" customHeight="1">
      <c r="A15" s="2"/>
      <c r="B15" s="25" t="s">
        <v>168</v>
      </c>
      <c r="C15" s="26" t="s">
        <v>169</v>
      </c>
      <c r="D15" s="14"/>
      <c r="E15" s="25" t="s">
        <v>170</v>
      </c>
      <c r="F15" s="26" t="s">
        <v>171</v>
      </c>
    </row>
    <row r="16" spans="1:6" ht="42" customHeight="1">
      <c r="A16" s="6" t="s">
        <v>144</v>
      </c>
      <c r="B16" s="27">
        <v>336</v>
      </c>
      <c r="C16" s="28">
        <v>386</v>
      </c>
      <c r="D16" s="29"/>
      <c r="E16" s="30">
        <v>134</v>
      </c>
      <c r="F16" s="31">
        <v>185</v>
      </c>
    </row>
    <row r="17" spans="1:6" ht="42" customHeight="1">
      <c r="A17" s="15" t="s">
        <v>172</v>
      </c>
      <c r="B17" s="35" t="s">
        <v>154</v>
      </c>
      <c r="C17" s="33">
        <v>0.13</v>
      </c>
      <c r="D17" s="34"/>
      <c r="E17" s="30" t="s">
        <v>154</v>
      </c>
      <c r="F17" s="33">
        <v>0.22</v>
      </c>
    </row>
    <row r="18" spans="1:6" ht="42" customHeight="1">
      <c r="A18" s="12" t="s">
        <v>165</v>
      </c>
      <c r="B18" s="32">
        <v>0.2</v>
      </c>
      <c r="C18" s="33">
        <v>0.16</v>
      </c>
      <c r="D18" s="34"/>
      <c r="E18" s="32">
        <v>0.43</v>
      </c>
      <c r="F18" s="33">
        <v>0.19</v>
      </c>
    </row>
    <row r="19" spans="1:6" ht="42" customHeight="1">
      <c r="A19" s="12" t="s">
        <v>125</v>
      </c>
      <c r="B19" s="32">
        <v>0.75</v>
      </c>
      <c r="C19" s="33">
        <v>0.68</v>
      </c>
      <c r="D19" s="34"/>
      <c r="E19" s="32">
        <v>0.49</v>
      </c>
      <c r="F19" s="33">
        <v>0.58</v>
      </c>
    </row>
    <row r="20" spans="1:6" ht="42" customHeight="1">
      <c r="A20" s="15" t="s">
        <v>124</v>
      </c>
      <c r="B20" s="32">
        <v>0.04</v>
      </c>
      <c r="C20" s="33">
        <v>0.03</v>
      </c>
      <c r="D20" s="34"/>
      <c r="E20" s="32">
        <v>0.08</v>
      </c>
      <c r="F20" s="33">
        <v>0.01</v>
      </c>
    </row>
    <row r="21" spans="1:6" ht="49.5" customHeight="1">
      <c r="A21" s="303" t="s">
        <v>175</v>
      </c>
      <c r="B21" s="304"/>
      <c r="C21" s="304"/>
      <c r="D21" s="304"/>
      <c r="E21" s="304"/>
      <c r="F21" s="305"/>
    </row>
    <row r="22" spans="1:6" ht="113.25" customHeight="1">
      <c r="A22" s="303" t="s">
        <v>197</v>
      </c>
      <c r="B22" s="304"/>
      <c r="C22" s="304"/>
      <c r="D22" s="304"/>
      <c r="E22" s="304"/>
      <c r="F22" s="305"/>
    </row>
    <row r="23" spans="1:6" ht="31.5" customHeight="1">
      <c r="A23" s="13"/>
      <c r="B23" s="3" t="s">
        <v>168</v>
      </c>
      <c r="C23" s="4" t="s">
        <v>169</v>
      </c>
      <c r="D23" s="11"/>
      <c r="E23" s="3" t="s">
        <v>170</v>
      </c>
      <c r="F23" s="4" t="s">
        <v>171</v>
      </c>
    </row>
    <row r="24" spans="1:6" ht="31.5" customHeight="1">
      <c r="A24" s="6" t="s">
        <v>167</v>
      </c>
      <c r="B24" s="7" t="s">
        <v>154</v>
      </c>
      <c r="C24" s="24">
        <v>380</v>
      </c>
      <c r="D24" s="9"/>
      <c r="E24" s="7" t="s">
        <v>154</v>
      </c>
      <c r="F24" s="8">
        <v>184</v>
      </c>
    </row>
    <row r="25" spans="1:6" ht="31.5" customHeight="1">
      <c r="A25" s="16" t="s">
        <v>188</v>
      </c>
      <c r="B25" s="7" t="s">
        <v>154</v>
      </c>
      <c r="C25" s="21">
        <v>0.17</v>
      </c>
      <c r="D25" s="9"/>
      <c r="E25" s="7" t="s">
        <v>154</v>
      </c>
      <c r="F25" s="21">
        <v>0.13</v>
      </c>
    </row>
    <row r="26" spans="1:6" ht="31.5" customHeight="1">
      <c r="A26" s="16" t="s">
        <v>189</v>
      </c>
      <c r="B26" s="7" t="s">
        <v>154</v>
      </c>
      <c r="C26" s="21">
        <v>0.31</v>
      </c>
      <c r="D26" s="9"/>
      <c r="E26" s="7" t="s">
        <v>154</v>
      </c>
      <c r="F26" s="21">
        <v>0.28</v>
      </c>
    </row>
    <row r="27" spans="1:6" ht="31.5" customHeight="1">
      <c r="A27" s="12" t="s">
        <v>190</v>
      </c>
      <c r="B27" s="7" t="s">
        <v>154</v>
      </c>
      <c r="C27" s="21">
        <v>0.11</v>
      </c>
      <c r="D27" s="11"/>
      <c r="E27" s="7" t="s">
        <v>154</v>
      </c>
      <c r="F27" s="21">
        <v>0.17</v>
      </c>
    </row>
    <row r="28" spans="1:6" ht="31.5" customHeight="1">
      <c r="A28" s="12" t="s">
        <v>191</v>
      </c>
      <c r="B28" s="7" t="s">
        <v>154</v>
      </c>
      <c r="C28" s="21">
        <v>0</v>
      </c>
      <c r="D28" s="11"/>
      <c r="E28" s="7" t="s">
        <v>154</v>
      </c>
      <c r="F28" s="21">
        <v>0.01</v>
      </c>
    </row>
    <row r="29" spans="1:6" ht="31.5" customHeight="1">
      <c r="A29" s="15" t="s">
        <v>192</v>
      </c>
      <c r="B29" s="7" t="s">
        <v>154</v>
      </c>
      <c r="C29" s="21">
        <v>0</v>
      </c>
      <c r="D29" s="11"/>
      <c r="E29" s="7" t="s">
        <v>154</v>
      </c>
      <c r="F29" s="21">
        <v>0.01</v>
      </c>
    </row>
    <row r="30" spans="1:6" ht="31.5" customHeight="1">
      <c r="A30" s="52" t="s">
        <v>193</v>
      </c>
      <c r="B30" s="53" t="s">
        <v>154</v>
      </c>
      <c r="C30" s="51">
        <v>0.51</v>
      </c>
      <c r="D30" s="54"/>
      <c r="E30" s="53" t="s">
        <v>154</v>
      </c>
      <c r="F30" s="51">
        <v>0.48</v>
      </c>
    </row>
    <row r="31" spans="1:6" ht="31.5" customHeight="1">
      <c r="A31" s="52" t="s">
        <v>194</v>
      </c>
      <c r="B31" s="53" t="s">
        <v>154</v>
      </c>
      <c r="C31" s="51">
        <v>0.51</v>
      </c>
      <c r="D31" s="54"/>
      <c r="E31" s="53" t="s">
        <v>154</v>
      </c>
      <c r="F31" s="51">
        <v>0.48</v>
      </c>
    </row>
    <row r="32" spans="1:6" ht="54" customHeight="1">
      <c r="A32" s="303" t="s">
        <v>201</v>
      </c>
      <c r="B32" s="304"/>
      <c r="C32" s="304"/>
      <c r="D32" s="304"/>
      <c r="E32" s="304"/>
      <c r="F32" s="305"/>
    </row>
    <row r="33" spans="1:6" ht="36" customHeight="1">
      <c r="A33" s="13"/>
      <c r="B33" s="3" t="s">
        <v>168</v>
      </c>
      <c r="C33" s="4" t="s">
        <v>169</v>
      </c>
      <c r="D33" s="11"/>
      <c r="E33" s="3" t="s">
        <v>170</v>
      </c>
      <c r="F33" s="4" t="s">
        <v>171</v>
      </c>
    </row>
    <row r="34" spans="1:6" ht="51" customHeight="1">
      <c r="A34" s="63" t="s">
        <v>71</v>
      </c>
      <c r="B34" s="7" t="s">
        <v>154</v>
      </c>
      <c r="C34" s="24">
        <v>185</v>
      </c>
      <c r="D34" s="61"/>
      <c r="E34" s="7" t="s">
        <v>154</v>
      </c>
      <c r="F34" s="8">
        <v>95</v>
      </c>
    </row>
    <row r="35" spans="1:6" ht="69.75" customHeight="1">
      <c r="A35" s="62" t="s">
        <v>200</v>
      </c>
      <c r="B35" s="7" t="s">
        <v>154</v>
      </c>
      <c r="C35" s="21">
        <v>0.45</v>
      </c>
      <c r="D35" s="11"/>
      <c r="E35" s="7" t="s">
        <v>154</v>
      </c>
      <c r="F35" s="21">
        <v>0.26</v>
      </c>
    </row>
    <row r="36" spans="1:6" ht="48.75" customHeight="1">
      <c r="A36" s="306" t="s">
        <v>196</v>
      </c>
      <c r="B36" s="307"/>
      <c r="C36" s="307"/>
      <c r="D36" s="307"/>
      <c r="E36" s="307"/>
      <c r="F36" s="308"/>
    </row>
    <row r="37" spans="1:6" ht="36" customHeight="1">
      <c r="A37" s="13"/>
      <c r="B37" s="25" t="s">
        <v>168</v>
      </c>
      <c r="C37" s="26" t="s">
        <v>169</v>
      </c>
      <c r="D37" s="34"/>
      <c r="E37" s="25" t="s">
        <v>170</v>
      </c>
      <c r="F37" s="26" t="s">
        <v>171</v>
      </c>
    </row>
    <row r="38" spans="1:6" ht="33.75" customHeight="1">
      <c r="A38" s="43" t="s">
        <v>144</v>
      </c>
      <c r="B38" s="36">
        <v>186</v>
      </c>
      <c r="C38" s="28">
        <v>284</v>
      </c>
      <c r="D38" s="37"/>
      <c r="E38" s="36">
        <v>58</v>
      </c>
      <c r="F38" s="38">
        <v>128</v>
      </c>
    </row>
    <row r="39" spans="1:6" ht="33.75" customHeight="1">
      <c r="A39" s="23" t="s">
        <v>126</v>
      </c>
      <c r="B39" s="39">
        <v>0.19</v>
      </c>
      <c r="C39" s="40">
        <v>0.18</v>
      </c>
      <c r="D39" s="37"/>
      <c r="E39" s="39">
        <v>0.21</v>
      </c>
      <c r="F39" s="40">
        <v>0.2</v>
      </c>
    </row>
    <row r="40" spans="1:6" ht="33.75" customHeight="1">
      <c r="A40" s="23" t="s">
        <v>127</v>
      </c>
      <c r="B40" s="39">
        <v>0.56</v>
      </c>
      <c r="C40" s="40">
        <v>0.59</v>
      </c>
      <c r="D40" s="37"/>
      <c r="E40" s="39">
        <v>0.45</v>
      </c>
      <c r="F40" s="40">
        <v>0.61</v>
      </c>
    </row>
    <row r="41" spans="1:6" ht="33.75" customHeight="1">
      <c r="A41" s="23" t="s">
        <v>128</v>
      </c>
      <c r="B41" s="39">
        <v>0.19</v>
      </c>
      <c r="C41" s="40">
        <v>0.19</v>
      </c>
      <c r="D41" s="37"/>
      <c r="E41" s="39">
        <v>0.22</v>
      </c>
      <c r="F41" s="40">
        <v>0.15</v>
      </c>
    </row>
    <row r="42" spans="1:6" ht="33.75" customHeight="1">
      <c r="A42" s="23" t="s">
        <v>129</v>
      </c>
      <c r="B42" s="39">
        <v>0.06</v>
      </c>
      <c r="C42" s="40">
        <v>0.04</v>
      </c>
      <c r="D42" s="37"/>
      <c r="E42" s="39">
        <v>0.12</v>
      </c>
      <c r="F42" s="40">
        <v>0.05</v>
      </c>
    </row>
    <row r="43" spans="1:6" ht="33.75" customHeight="1">
      <c r="A43" s="18" t="s">
        <v>166</v>
      </c>
      <c r="B43" s="41">
        <f>B39+B40</f>
        <v>0.75</v>
      </c>
      <c r="C43" s="42">
        <f>C39+C40</f>
        <v>0.77</v>
      </c>
      <c r="D43" s="34"/>
      <c r="E43" s="41">
        <f>E39+E40</f>
        <v>0.66</v>
      </c>
      <c r="F43" s="42">
        <f>F39+F40</f>
        <v>0.81</v>
      </c>
    </row>
    <row r="44" spans="1:6" ht="33.75" customHeight="1">
      <c r="A44" s="298" t="s">
        <v>198</v>
      </c>
      <c r="B44" s="299"/>
      <c r="C44" s="299"/>
      <c r="D44" s="299"/>
      <c r="E44" s="299"/>
      <c r="F44" s="300"/>
    </row>
    <row r="45" spans="1:6" ht="33.75" customHeight="1">
      <c r="A45" s="2"/>
      <c r="B45" s="25" t="s">
        <v>168</v>
      </c>
      <c r="C45" s="26" t="s">
        <v>169</v>
      </c>
      <c r="D45" s="14"/>
      <c r="E45" s="25" t="s">
        <v>170</v>
      </c>
      <c r="F45" s="26" t="s">
        <v>171</v>
      </c>
    </row>
    <row r="46" spans="1:6" ht="33.75" customHeight="1">
      <c r="A46" s="43" t="s">
        <v>144</v>
      </c>
      <c r="B46" s="27">
        <v>263</v>
      </c>
      <c r="C46" s="28">
        <v>339</v>
      </c>
      <c r="D46" s="29"/>
      <c r="E46" s="27">
        <v>102</v>
      </c>
      <c r="F46" s="31">
        <v>166</v>
      </c>
    </row>
    <row r="47" spans="1:6" ht="33.75" customHeight="1">
      <c r="A47" s="12" t="s">
        <v>132</v>
      </c>
      <c r="B47" s="32">
        <v>0.09</v>
      </c>
      <c r="C47" s="33">
        <v>0.1</v>
      </c>
      <c r="D47" s="44"/>
      <c r="E47" s="32">
        <v>0.19</v>
      </c>
      <c r="F47" s="33">
        <v>0.14</v>
      </c>
    </row>
    <row r="48" spans="1:6" ht="33.75" customHeight="1">
      <c r="A48" s="12" t="s">
        <v>131</v>
      </c>
      <c r="B48" s="32">
        <v>0.4</v>
      </c>
      <c r="C48" s="33">
        <v>0.39</v>
      </c>
      <c r="D48" s="34"/>
      <c r="E48" s="32">
        <v>0.39</v>
      </c>
      <c r="F48" s="33">
        <v>0.4</v>
      </c>
    </row>
    <row r="49" spans="1:6" ht="33.75" customHeight="1">
      <c r="A49" s="15" t="s">
        <v>130</v>
      </c>
      <c r="B49" s="32">
        <v>0.38</v>
      </c>
      <c r="C49" s="33">
        <v>0.34</v>
      </c>
      <c r="D49" s="34"/>
      <c r="E49" s="32">
        <v>0.28</v>
      </c>
      <c r="F49" s="33">
        <v>0.36</v>
      </c>
    </row>
    <row r="50" spans="1:6" ht="33.75" customHeight="1">
      <c r="A50" s="10" t="s">
        <v>133</v>
      </c>
      <c r="B50" s="39">
        <v>0.13</v>
      </c>
      <c r="C50" s="33">
        <v>0.16</v>
      </c>
      <c r="D50" s="34"/>
      <c r="E50" s="39">
        <v>0.14</v>
      </c>
      <c r="F50" s="33">
        <v>0.09</v>
      </c>
    </row>
    <row r="51" spans="1:6" ht="33.75" customHeight="1">
      <c r="A51" s="18" t="s">
        <v>156</v>
      </c>
      <c r="B51" s="41">
        <f>B47+B48</f>
        <v>0.49</v>
      </c>
      <c r="C51" s="42">
        <f>C47+C48</f>
        <v>0.49</v>
      </c>
      <c r="D51" s="34"/>
      <c r="E51" s="41">
        <f>E47+E48</f>
        <v>0.5800000000000001</v>
      </c>
      <c r="F51" s="42">
        <f>F47+F48</f>
        <v>0.54</v>
      </c>
    </row>
    <row r="52" spans="1:6" ht="27" customHeight="1">
      <c r="A52" s="298" t="s">
        <v>134</v>
      </c>
      <c r="B52" s="299"/>
      <c r="C52" s="299"/>
      <c r="D52" s="299"/>
      <c r="E52" s="299"/>
      <c r="F52" s="300"/>
    </row>
    <row r="53" spans="1:6" ht="27.75" customHeight="1">
      <c r="A53" s="2"/>
      <c r="B53" s="25" t="s">
        <v>168</v>
      </c>
      <c r="C53" s="26" t="s">
        <v>169</v>
      </c>
      <c r="D53" s="14"/>
      <c r="E53" s="25" t="s">
        <v>170</v>
      </c>
      <c r="F53" s="26" t="s">
        <v>171</v>
      </c>
    </row>
    <row r="54" spans="1:6" ht="27.75" customHeight="1">
      <c r="A54" s="43" t="s">
        <v>144</v>
      </c>
      <c r="B54" s="27">
        <v>324</v>
      </c>
      <c r="C54" s="28">
        <v>370</v>
      </c>
      <c r="D54" s="29"/>
      <c r="E54" s="27">
        <v>128</v>
      </c>
      <c r="F54" s="31">
        <v>180</v>
      </c>
    </row>
    <row r="55" spans="1:6" ht="27.75" customHeight="1">
      <c r="A55" s="12" t="s">
        <v>132</v>
      </c>
      <c r="B55" s="32">
        <v>0.14</v>
      </c>
      <c r="C55" s="33">
        <v>0.13</v>
      </c>
      <c r="D55" s="29"/>
      <c r="E55" s="32">
        <v>0.16</v>
      </c>
      <c r="F55" s="33">
        <v>0.24</v>
      </c>
    </row>
    <row r="56" spans="1:6" ht="27.75" customHeight="1">
      <c r="A56" s="12" t="s">
        <v>131</v>
      </c>
      <c r="B56" s="32">
        <v>0.6</v>
      </c>
      <c r="C56" s="33">
        <v>0.58</v>
      </c>
      <c r="D56" s="29"/>
      <c r="E56" s="32">
        <v>0.69</v>
      </c>
      <c r="F56" s="33">
        <v>0.58</v>
      </c>
    </row>
    <row r="57" spans="1:6" ht="27.75" customHeight="1">
      <c r="A57" s="15" t="s">
        <v>130</v>
      </c>
      <c r="B57" s="32">
        <v>0.23</v>
      </c>
      <c r="C57" s="33">
        <v>0.23</v>
      </c>
      <c r="D57" s="34"/>
      <c r="E57" s="32">
        <v>0.13</v>
      </c>
      <c r="F57" s="33">
        <v>0.16</v>
      </c>
    </row>
    <row r="58" spans="1:6" ht="27.75" customHeight="1">
      <c r="A58" s="10" t="s">
        <v>133</v>
      </c>
      <c r="B58" s="39">
        <v>0.02</v>
      </c>
      <c r="C58" s="33">
        <v>0.06</v>
      </c>
      <c r="D58" s="34"/>
      <c r="E58" s="39">
        <v>0.02</v>
      </c>
      <c r="F58" s="33">
        <v>0.02</v>
      </c>
    </row>
    <row r="59" spans="1:6" ht="27.75" customHeight="1">
      <c r="A59" s="18" t="s">
        <v>156</v>
      </c>
      <c r="B59" s="41">
        <f>B55+B56</f>
        <v>0.74</v>
      </c>
      <c r="C59" s="42">
        <f>C55+C56</f>
        <v>0.71</v>
      </c>
      <c r="D59" s="34"/>
      <c r="E59" s="41">
        <f>E55+E56</f>
        <v>0.85</v>
      </c>
      <c r="F59" s="42">
        <f>F55+F56</f>
        <v>0.82</v>
      </c>
    </row>
    <row r="60" spans="1:6" ht="27" customHeight="1">
      <c r="A60" s="295" t="s">
        <v>176</v>
      </c>
      <c r="B60" s="309"/>
      <c r="C60" s="309"/>
      <c r="D60" s="309"/>
      <c r="E60" s="309"/>
      <c r="F60" s="310"/>
    </row>
    <row r="61" spans="1:6" ht="27.75" customHeight="1">
      <c r="A61" s="2"/>
      <c r="B61" s="25" t="s">
        <v>168</v>
      </c>
      <c r="C61" s="26" t="s">
        <v>169</v>
      </c>
      <c r="D61" s="14"/>
      <c r="E61" s="25" t="s">
        <v>170</v>
      </c>
      <c r="F61" s="26" t="s">
        <v>171</v>
      </c>
    </row>
    <row r="62" spans="1:6" ht="27.75" customHeight="1">
      <c r="A62" s="6" t="s">
        <v>144</v>
      </c>
      <c r="B62" s="27" t="s">
        <v>154</v>
      </c>
      <c r="C62" s="28">
        <v>371</v>
      </c>
      <c r="D62" s="29"/>
      <c r="E62" s="27" t="s">
        <v>154</v>
      </c>
      <c r="F62" s="31">
        <v>180</v>
      </c>
    </row>
    <row r="63" spans="1:6" ht="27.75" customHeight="1">
      <c r="A63" s="12" t="s">
        <v>132</v>
      </c>
      <c r="B63" s="27" t="s">
        <v>154</v>
      </c>
      <c r="C63" s="33">
        <v>0.2</v>
      </c>
      <c r="D63" s="34"/>
      <c r="E63" s="27" t="s">
        <v>154</v>
      </c>
      <c r="F63" s="33">
        <v>0.27</v>
      </c>
    </row>
    <row r="64" spans="1:6" ht="27.75" customHeight="1">
      <c r="A64" s="12" t="s">
        <v>131</v>
      </c>
      <c r="B64" s="27" t="s">
        <v>154</v>
      </c>
      <c r="C64" s="33">
        <v>0.46</v>
      </c>
      <c r="D64" s="34"/>
      <c r="E64" s="27" t="s">
        <v>154</v>
      </c>
      <c r="F64" s="33">
        <v>0.58</v>
      </c>
    </row>
    <row r="65" spans="1:6" ht="27.75" customHeight="1">
      <c r="A65" s="15" t="s">
        <v>130</v>
      </c>
      <c r="B65" s="27" t="s">
        <v>154</v>
      </c>
      <c r="C65" s="33">
        <v>0.27</v>
      </c>
      <c r="D65" s="34"/>
      <c r="E65" s="27" t="s">
        <v>154</v>
      </c>
      <c r="F65" s="33">
        <v>0.14</v>
      </c>
    </row>
    <row r="66" spans="1:6" ht="27.75" customHeight="1">
      <c r="A66" s="10" t="s">
        <v>133</v>
      </c>
      <c r="B66" s="27" t="s">
        <v>154</v>
      </c>
      <c r="C66" s="33">
        <v>0.06</v>
      </c>
      <c r="D66" s="34"/>
      <c r="E66" s="27" t="s">
        <v>154</v>
      </c>
      <c r="F66" s="33">
        <v>0.01</v>
      </c>
    </row>
    <row r="67" spans="1:6" ht="27.75" customHeight="1">
      <c r="A67" s="18" t="s">
        <v>156</v>
      </c>
      <c r="B67" s="45" t="s">
        <v>154</v>
      </c>
      <c r="C67" s="42">
        <f>C63+C64</f>
        <v>0.66</v>
      </c>
      <c r="D67" s="34"/>
      <c r="E67" s="27" t="s">
        <v>154</v>
      </c>
      <c r="F67" s="42">
        <f>F63+F64</f>
        <v>0.85</v>
      </c>
    </row>
    <row r="68" spans="1:6" ht="45" customHeight="1">
      <c r="A68" s="295" t="s">
        <v>187</v>
      </c>
      <c r="B68" s="309"/>
      <c r="C68" s="309"/>
      <c r="D68" s="309"/>
      <c r="E68" s="309"/>
      <c r="F68" s="310"/>
    </row>
    <row r="69" spans="1:6" ht="30" customHeight="1">
      <c r="A69" s="2"/>
      <c r="B69" s="25" t="s">
        <v>168</v>
      </c>
      <c r="C69" s="26" t="s">
        <v>169</v>
      </c>
      <c r="D69" s="19"/>
      <c r="E69" s="25" t="s">
        <v>170</v>
      </c>
      <c r="F69" s="26" t="s">
        <v>171</v>
      </c>
    </row>
    <row r="70" spans="1:6" ht="27.75" customHeight="1">
      <c r="A70" s="43" t="s">
        <v>144</v>
      </c>
      <c r="B70" s="27" t="s">
        <v>154</v>
      </c>
      <c r="C70" s="31">
        <v>363</v>
      </c>
      <c r="D70" s="29"/>
      <c r="E70" s="27" t="s">
        <v>154</v>
      </c>
      <c r="F70" s="31">
        <v>175</v>
      </c>
    </row>
    <row r="71" spans="1:6" ht="27.75" customHeight="1">
      <c r="A71" s="50" t="s">
        <v>184</v>
      </c>
      <c r="B71" s="27" t="s">
        <v>154</v>
      </c>
      <c r="C71" s="55">
        <v>0.39</v>
      </c>
      <c r="D71" s="29"/>
      <c r="E71" s="27" t="s">
        <v>154</v>
      </c>
      <c r="F71" s="55">
        <v>0.31</v>
      </c>
    </row>
    <row r="72" spans="1:6" ht="27.75" customHeight="1">
      <c r="A72" s="56" t="s">
        <v>195</v>
      </c>
      <c r="B72" s="27" t="s">
        <v>154</v>
      </c>
      <c r="C72" s="31">
        <v>220</v>
      </c>
      <c r="D72" s="29"/>
      <c r="E72" s="27" t="s">
        <v>154</v>
      </c>
      <c r="F72" s="31">
        <v>121</v>
      </c>
    </row>
    <row r="73" spans="1:6" ht="27.75" customHeight="1">
      <c r="A73" s="57" t="s">
        <v>132</v>
      </c>
      <c r="B73" s="27" t="s">
        <v>154</v>
      </c>
      <c r="C73" s="33">
        <v>0.22</v>
      </c>
      <c r="D73" s="29"/>
      <c r="E73" s="27" t="s">
        <v>154</v>
      </c>
      <c r="F73" s="33">
        <v>0.21</v>
      </c>
    </row>
    <row r="74" spans="1:6" ht="27.75" customHeight="1">
      <c r="A74" s="57" t="s">
        <v>131</v>
      </c>
      <c r="B74" s="27" t="s">
        <v>154</v>
      </c>
      <c r="C74" s="33">
        <v>0.45</v>
      </c>
      <c r="D74" s="29"/>
      <c r="E74" s="27" t="s">
        <v>154</v>
      </c>
      <c r="F74" s="33">
        <v>0.51</v>
      </c>
    </row>
    <row r="75" spans="1:6" ht="27.75" customHeight="1">
      <c r="A75" s="58" t="s">
        <v>130</v>
      </c>
      <c r="B75" s="27" t="s">
        <v>154</v>
      </c>
      <c r="C75" s="33">
        <v>0.3</v>
      </c>
      <c r="D75" s="34"/>
      <c r="E75" s="27" t="s">
        <v>154</v>
      </c>
      <c r="F75" s="33">
        <v>0.26</v>
      </c>
    </row>
    <row r="76" spans="1:6" ht="27.75" customHeight="1">
      <c r="A76" s="59" t="s">
        <v>133</v>
      </c>
      <c r="B76" s="27" t="s">
        <v>154</v>
      </c>
      <c r="C76" s="33">
        <v>0.04</v>
      </c>
      <c r="D76" s="34"/>
      <c r="E76" s="27" t="s">
        <v>154</v>
      </c>
      <c r="F76" s="33">
        <v>0.01</v>
      </c>
    </row>
    <row r="77" spans="1:6" ht="27.75" customHeight="1">
      <c r="A77" s="60" t="s">
        <v>156</v>
      </c>
      <c r="B77" s="27" t="s">
        <v>154</v>
      </c>
      <c r="C77" s="42">
        <f>C73+C74</f>
        <v>0.67</v>
      </c>
      <c r="D77" s="34"/>
      <c r="E77" s="27" t="s">
        <v>154</v>
      </c>
      <c r="F77" s="42">
        <f>F73+F74</f>
        <v>0.72</v>
      </c>
    </row>
    <row r="78" spans="1:6" ht="27" customHeight="1">
      <c r="A78" s="295" t="s">
        <v>186</v>
      </c>
      <c r="B78" s="296"/>
      <c r="C78" s="296"/>
      <c r="D78" s="296"/>
      <c r="E78" s="296"/>
      <c r="F78" s="297"/>
    </row>
    <row r="79" spans="1:6" ht="30" customHeight="1">
      <c r="A79" s="2"/>
      <c r="B79" s="25" t="s">
        <v>168</v>
      </c>
      <c r="C79" s="26" t="s">
        <v>169</v>
      </c>
      <c r="D79" s="14"/>
      <c r="E79" s="25" t="s">
        <v>170</v>
      </c>
      <c r="F79" s="26" t="s">
        <v>171</v>
      </c>
    </row>
    <row r="80" spans="1:6" ht="27.75" customHeight="1">
      <c r="A80" s="43" t="s">
        <v>144</v>
      </c>
      <c r="B80" s="27" t="s">
        <v>154</v>
      </c>
      <c r="C80" s="28">
        <v>364</v>
      </c>
      <c r="D80" s="29"/>
      <c r="E80" s="27" t="s">
        <v>154</v>
      </c>
      <c r="F80" s="31">
        <v>177</v>
      </c>
    </row>
    <row r="81" spans="1:6" ht="27.75" customHeight="1">
      <c r="A81" s="12" t="s">
        <v>132</v>
      </c>
      <c r="B81" s="27" t="s">
        <v>154</v>
      </c>
      <c r="C81" s="33">
        <v>0.25</v>
      </c>
      <c r="D81" s="29"/>
      <c r="E81" s="27" t="s">
        <v>154</v>
      </c>
      <c r="F81" s="33">
        <v>0.32</v>
      </c>
    </row>
    <row r="82" spans="1:6" ht="27.75" customHeight="1">
      <c r="A82" s="12" t="s">
        <v>131</v>
      </c>
      <c r="B82" s="27" t="s">
        <v>154</v>
      </c>
      <c r="C82" s="33">
        <v>0.56</v>
      </c>
      <c r="D82" s="34"/>
      <c r="E82" s="27" t="s">
        <v>154</v>
      </c>
      <c r="F82" s="33">
        <v>0.5</v>
      </c>
    </row>
    <row r="83" spans="1:6" ht="27.75" customHeight="1">
      <c r="A83" s="15" t="s">
        <v>130</v>
      </c>
      <c r="B83" s="27" t="s">
        <v>154</v>
      </c>
      <c r="C83" s="33">
        <v>0.16</v>
      </c>
      <c r="D83" s="34"/>
      <c r="E83" s="27" t="s">
        <v>154</v>
      </c>
      <c r="F83" s="33">
        <v>0.18</v>
      </c>
    </row>
    <row r="84" spans="1:6" ht="27.75" customHeight="1">
      <c r="A84" s="10" t="s">
        <v>133</v>
      </c>
      <c r="B84" s="27" t="s">
        <v>154</v>
      </c>
      <c r="C84" s="33">
        <v>0.03</v>
      </c>
      <c r="D84" s="34"/>
      <c r="E84" s="27" t="s">
        <v>154</v>
      </c>
      <c r="F84" s="33">
        <v>0.01</v>
      </c>
    </row>
    <row r="85" spans="1:6" ht="27.75" customHeight="1">
      <c r="A85" s="18" t="s">
        <v>156</v>
      </c>
      <c r="B85" s="27" t="s">
        <v>154</v>
      </c>
      <c r="C85" s="42">
        <f>C81+C82</f>
        <v>0.81</v>
      </c>
      <c r="D85" s="34"/>
      <c r="E85" s="27" t="s">
        <v>154</v>
      </c>
      <c r="F85" s="42">
        <f>F81+F82</f>
        <v>0.8200000000000001</v>
      </c>
    </row>
    <row r="86" spans="1:6" ht="33.75" customHeight="1">
      <c r="A86" s="295" t="s">
        <v>177</v>
      </c>
      <c r="B86" s="296"/>
      <c r="C86" s="296"/>
      <c r="D86" s="296"/>
      <c r="E86" s="296"/>
      <c r="F86" s="297"/>
    </row>
    <row r="87" spans="1:6" ht="33.75" customHeight="1">
      <c r="A87" s="2"/>
      <c r="B87" s="25" t="s">
        <v>168</v>
      </c>
      <c r="C87" s="26" t="s">
        <v>169</v>
      </c>
      <c r="D87" s="14"/>
      <c r="E87" s="25" t="s">
        <v>170</v>
      </c>
      <c r="F87" s="26" t="s">
        <v>171</v>
      </c>
    </row>
    <row r="88" spans="1:6" ht="33.75" customHeight="1">
      <c r="A88" s="43" t="s">
        <v>144</v>
      </c>
      <c r="B88" s="27">
        <v>317</v>
      </c>
      <c r="C88" s="28">
        <v>361</v>
      </c>
      <c r="D88" s="29"/>
      <c r="E88" s="46">
        <v>128</v>
      </c>
      <c r="F88" s="31">
        <v>175</v>
      </c>
    </row>
    <row r="89" spans="1:6" ht="33.75" customHeight="1">
      <c r="A89" s="12" t="s">
        <v>139</v>
      </c>
      <c r="B89" s="32">
        <v>0.13</v>
      </c>
      <c r="C89" s="33">
        <v>0.1</v>
      </c>
      <c r="D89" s="29"/>
      <c r="E89" s="32">
        <v>0.08</v>
      </c>
      <c r="F89" s="33">
        <v>0.12</v>
      </c>
    </row>
    <row r="90" spans="1:6" ht="33.75" customHeight="1">
      <c r="A90" s="12" t="s">
        <v>140</v>
      </c>
      <c r="B90" s="32">
        <v>0.52</v>
      </c>
      <c r="C90" s="33">
        <v>0.61</v>
      </c>
      <c r="D90" s="34"/>
      <c r="E90" s="32">
        <v>0.52</v>
      </c>
      <c r="F90" s="33">
        <v>0.55</v>
      </c>
    </row>
    <row r="91" spans="1:6" ht="33.75" customHeight="1">
      <c r="A91" s="10" t="s">
        <v>143</v>
      </c>
      <c r="B91" s="47">
        <v>0.33</v>
      </c>
      <c r="C91" s="33">
        <v>0.27</v>
      </c>
      <c r="D91" s="34"/>
      <c r="E91" s="47">
        <v>0.39</v>
      </c>
      <c r="F91" s="33">
        <v>0.3</v>
      </c>
    </row>
    <row r="92" spans="1:6" ht="33.75" customHeight="1">
      <c r="A92" s="15" t="s">
        <v>141</v>
      </c>
      <c r="B92" s="32">
        <v>0.02</v>
      </c>
      <c r="C92" s="33">
        <v>0.02</v>
      </c>
      <c r="D92" s="34"/>
      <c r="E92" s="32">
        <v>0.02</v>
      </c>
      <c r="F92" s="33">
        <v>0.02</v>
      </c>
    </row>
    <row r="93" spans="1:6" ht="33.75" customHeight="1">
      <c r="A93" s="10" t="s">
        <v>142</v>
      </c>
      <c r="B93" s="39">
        <v>0.01</v>
      </c>
      <c r="C93" s="33">
        <v>0.01</v>
      </c>
      <c r="D93" s="34"/>
      <c r="E93" s="39">
        <v>0</v>
      </c>
      <c r="F93" s="33">
        <v>0</v>
      </c>
    </row>
    <row r="94" spans="1:6" ht="33.75" customHeight="1">
      <c r="A94" s="18" t="s">
        <v>158</v>
      </c>
      <c r="B94" s="41">
        <f>B89+B90</f>
        <v>0.65</v>
      </c>
      <c r="C94" s="42">
        <f>C89+C90</f>
        <v>0.71</v>
      </c>
      <c r="D94" s="34"/>
      <c r="E94" s="41">
        <f>E89+E90</f>
        <v>0.6</v>
      </c>
      <c r="F94" s="42">
        <f>F89+F90</f>
        <v>0.67</v>
      </c>
    </row>
    <row r="95" spans="1:6" ht="49.5" customHeight="1">
      <c r="A95" s="295" t="s">
        <v>178</v>
      </c>
      <c r="B95" s="296"/>
      <c r="C95" s="296"/>
      <c r="D95" s="296"/>
      <c r="E95" s="296"/>
      <c r="F95" s="297"/>
    </row>
    <row r="96" spans="1:6" ht="33.75" customHeight="1">
      <c r="A96" s="2"/>
      <c r="B96" s="25" t="s">
        <v>168</v>
      </c>
      <c r="C96" s="26" t="s">
        <v>169</v>
      </c>
      <c r="D96" s="14"/>
      <c r="E96" s="25" t="s">
        <v>170</v>
      </c>
      <c r="F96" s="26" t="s">
        <v>171</v>
      </c>
    </row>
    <row r="97" spans="1:6" ht="33.75" customHeight="1">
      <c r="A97" s="43" t="s">
        <v>167</v>
      </c>
      <c r="B97" s="27" t="s">
        <v>154</v>
      </c>
      <c r="C97" s="28">
        <v>362</v>
      </c>
      <c r="D97" s="29"/>
      <c r="E97" s="27" t="s">
        <v>154</v>
      </c>
      <c r="F97" s="31">
        <v>176</v>
      </c>
    </row>
    <row r="98" spans="1:6" ht="33.75" customHeight="1">
      <c r="A98" s="15" t="s">
        <v>549</v>
      </c>
      <c r="B98" s="27" t="s">
        <v>154</v>
      </c>
      <c r="C98" s="33">
        <v>0.43</v>
      </c>
      <c r="D98" s="34"/>
      <c r="E98" s="27" t="s">
        <v>154</v>
      </c>
      <c r="F98" s="33">
        <v>0.31</v>
      </c>
    </row>
    <row r="99" spans="1:6" ht="33.75" customHeight="1">
      <c r="A99" s="12" t="s">
        <v>550</v>
      </c>
      <c r="B99" s="27" t="s">
        <v>154</v>
      </c>
      <c r="C99" s="33">
        <v>0.29</v>
      </c>
      <c r="D99" s="29"/>
      <c r="E99" s="27" t="s">
        <v>154</v>
      </c>
      <c r="F99" s="33">
        <v>0.18</v>
      </c>
    </row>
    <row r="100" spans="1:6" ht="33.75" customHeight="1">
      <c r="A100" s="10" t="s">
        <v>551</v>
      </c>
      <c r="B100" s="27" t="s">
        <v>154</v>
      </c>
      <c r="C100" s="33">
        <v>0.13</v>
      </c>
      <c r="D100" s="34"/>
      <c r="E100" s="27" t="s">
        <v>154</v>
      </c>
      <c r="F100" s="33">
        <v>0.1</v>
      </c>
    </row>
    <row r="101" spans="1:6" ht="33.75" customHeight="1">
      <c r="A101" s="12" t="s">
        <v>552</v>
      </c>
      <c r="B101" s="27" t="s">
        <v>154</v>
      </c>
      <c r="C101" s="33">
        <v>0.09</v>
      </c>
      <c r="D101" s="34"/>
      <c r="E101" s="27" t="s">
        <v>154</v>
      </c>
      <c r="F101" s="33">
        <v>0.07</v>
      </c>
    </row>
    <row r="102" spans="1:6" ht="33.75" customHeight="1">
      <c r="A102" s="10" t="s">
        <v>230</v>
      </c>
      <c r="B102" s="27" t="s">
        <v>154</v>
      </c>
      <c r="C102" s="33">
        <v>0.07</v>
      </c>
      <c r="D102" s="34"/>
      <c r="E102" s="27" t="s">
        <v>154</v>
      </c>
      <c r="F102" s="33">
        <v>0.07</v>
      </c>
    </row>
    <row r="103" spans="1:6" ht="50.25" customHeight="1">
      <c r="A103" s="295" t="s">
        <v>179</v>
      </c>
      <c r="B103" s="296"/>
      <c r="C103" s="296"/>
      <c r="D103" s="296"/>
      <c r="E103" s="296"/>
      <c r="F103" s="297"/>
    </row>
    <row r="104" spans="1:6" ht="33.75" customHeight="1">
      <c r="A104" s="2"/>
      <c r="B104" s="25" t="s">
        <v>168</v>
      </c>
      <c r="C104" s="26" t="s">
        <v>169</v>
      </c>
      <c r="D104" s="14"/>
      <c r="E104" s="25" t="s">
        <v>170</v>
      </c>
      <c r="F104" s="26" t="s">
        <v>171</v>
      </c>
    </row>
    <row r="105" spans="1:6" ht="33.75" customHeight="1">
      <c r="A105" s="43" t="s">
        <v>144</v>
      </c>
      <c r="B105" s="27" t="s">
        <v>154</v>
      </c>
      <c r="C105" s="28">
        <v>350</v>
      </c>
      <c r="D105" s="29"/>
      <c r="E105" s="27" t="s">
        <v>154</v>
      </c>
      <c r="F105" s="31">
        <v>170</v>
      </c>
    </row>
    <row r="106" spans="1:6" ht="33.75" customHeight="1">
      <c r="A106" s="15" t="s">
        <v>151</v>
      </c>
      <c r="B106" s="27" t="s">
        <v>154</v>
      </c>
      <c r="C106" s="33">
        <v>0.11</v>
      </c>
      <c r="D106" s="34"/>
      <c r="E106" s="27" t="s">
        <v>154</v>
      </c>
      <c r="F106" s="33">
        <v>0.18</v>
      </c>
    </row>
    <row r="107" spans="1:6" ht="33.75" customHeight="1">
      <c r="A107" s="10" t="s">
        <v>152</v>
      </c>
      <c r="B107" s="27" t="s">
        <v>154</v>
      </c>
      <c r="C107" s="33">
        <v>0.55</v>
      </c>
      <c r="D107" s="34"/>
      <c r="E107" s="27" t="s">
        <v>154</v>
      </c>
      <c r="F107" s="33">
        <v>0.56</v>
      </c>
    </row>
    <row r="108" spans="1:6" ht="33.75" customHeight="1">
      <c r="A108" s="10" t="s">
        <v>143</v>
      </c>
      <c r="B108" s="27" t="s">
        <v>154</v>
      </c>
      <c r="C108" s="33">
        <v>0.34</v>
      </c>
      <c r="D108" s="34"/>
      <c r="E108" s="27" t="s">
        <v>154</v>
      </c>
      <c r="F108" s="33">
        <v>0.26</v>
      </c>
    </row>
    <row r="109" spans="1:6" ht="33.75" customHeight="1">
      <c r="A109" s="17" t="s">
        <v>183</v>
      </c>
      <c r="B109" s="27" t="s">
        <v>154</v>
      </c>
      <c r="C109" s="42">
        <f>SUM(C106:C107)</f>
        <v>0.66</v>
      </c>
      <c r="D109" s="34"/>
      <c r="E109" s="27" t="s">
        <v>154</v>
      </c>
      <c r="F109" s="42">
        <f>SUM(F106:F107)</f>
        <v>0.74</v>
      </c>
    </row>
    <row r="110" spans="1:6" ht="51.75" customHeight="1">
      <c r="A110" s="295" t="s">
        <v>75</v>
      </c>
      <c r="B110" s="296"/>
      <c r="C110" s="296"/>
      <c r="D110" s="296"/>
      <c r="E110" s="296"/>
      <c r="F110" s="297"/>
    </row>
    <row r="111" spans="1:6" ht="48" customHeight="1">
      <c r="A111" s="295" t="s">
        <v>74</v>
      </c>
      <c r="B111" s="296"/>
      <c r="C111" s="296"/>
      <c r="D111" s="296"/>
      <c r="E111" s="296"/>
      <c r="F111" s="297"/>
    </row>
    <row r="112" spans="1:6" ht="49.5" customHeight="1">
      <c r="A112" s="295" t="s">
        <v>180</v>
      </c>
      <c r="B112" s="301"/>
      <c r="C112" s="301"/>
      <c r="D112" s="301"/>
      <c r="E112" s="301"/>
      <c r="F112" s="302"/>
    </row>
    <row r="113" spans="1:6" ht="27.75" customHeight="1">
      <c r="A113" s="2"/>
      <c r="B113" s="25" t="s">
        <v>168</v>
      </c>
      <c r="C113" s="26" t="s">
        <v>169</v>
      </c>
      <c r="D113" s="29"/>
      <c r="E113" s="25" t="s">
        <v>170</v>
      </c>
      <c r="F113" s="26" t="s">
        <v>171</v>
      </c>
    </row>
    <row r="114" spans="1:6" ht="27.75" customHeight="1">
      <c r="A114" s="43" t="s">
        <v>144</v>
      </c>
      <c r="B114" s="27">
        <v>320</v>
      </c>
      <c r="C114" s="28">
        <v>340</v>
      </c>
      <c r="D114" s="29"/>
      <c r="E114" s="27">
        <v>131</v>
      </c>
      <c r="F114" s="31">
        <v>168</v>
      </c>
    </row>
    <row r="115" spans="1:6" ht="27.75" customHeight="1">
      <c r="A115" s="20" t="s">
        <v>126</v>
      </c>
      <c r="B115" s="32">
        <v>0.16</v>
      </c>
      <c r="C115" s="33">
        <v>0.24</v>
      </c>
      <c r="D115" s="34"/>
      <c r="E115" s="32">
        <v>0.18</v>
      </c>
      <c r="F115" s="33">
        <v>0.33</v>
      </c>
    </row>
    <row r="116" spans="1:6" ht="27.75" customHeight="1">
      <c r="A116" s="15" t="s">
        <v>127</v>
      </c>
      <c r="B116" s="32">
        <v>0.73</v>
      </c>
      <c r="C116" s="33">
        <v>0.71</v>
      </c>
      <c r="D116" s="34"/>
      <c r="E116" s="32">
        <v>0.73</v>
      </c>
      <c r="F116" s="33">
        <v>0.61</v>
      </c>
    </row>
    <row r="117" spans="1:6" ht="27.75" customHeight="1">
      <c r="A117" s="10" t="s">
        <v>128</v>
      </c>
      <c r="B117" s="32">
        <v>0.09</v>
      </c>
      <c r="C117" s="33">
        <v>0.04</v>
      </c>
      <c r="D117" s="34"/>
      <c r="E117" s="32">
        <v>0.08</v>
      </c>
      <c r="F117" s="33">
        <v>0.05</v>
      </c>
    </row>
    <row r="118" spans="1:6" ht="27.75" customHeight="1">
      <c r="A118" s="10" t="s">
        <v>129</v>
      </c>
      <c r="B118" s="39">
        <v>0.03</v>
      </c>
      <c r="C118" s="33">
        <v>0.01</v>
      </c>
      <c r="D118" s="34"/>
      <c r="E118" s="39">
        <v>0</v>
      </c>
      <c r="F118" s="33">
        <v>0.01</v>
      </c>
    </row>
    <row r="119" spans="1:6" ht="27.75" customHeight="1">
      <c r="A119" s="17" t="s">
        <v>155</v>
      </c>
      <c r="B119" s="48">
        <f>B115+B116</f>
        <v>0.89</v>
      </c>
      <c r="C119" s="42">
        <f>C115+C116</f>
        <v>0.95</v>
      </c>
      <c r="D119" s="34"/>
      <c r="E119" s="48">
        <f>E115+E116</f>
        <v>0.9099999999999999</v>
      </c>
      <c r="F119" s="42">
        <f>F115+F116</f>
        <v>0.94</v>
      </c>
    </row>
    <row r="120" spans="1:6" ht="26.25" customHeight="1">
      <c r="A120" s="298" t="s">
        <v>199</v>
      </c>
      <c r="B120" s="299"/>
      <c r="C120" s="299"/>
      <c r="D120" s="299"/>
      <c r="E120" s="299"/>
      <c r="F120" s="300"/>
    </row>
    <row r="121" spans="1:6" ht="27.75" customHeight="1">
      <c r="A121" s="2"/>
      <c r="B121" s="25" t="s">
        <v>168</v>
      </c>
      <c r="C121" s="26" t="s">
        <v>169</v>
      </c>
      <c r="D121" s="29"/>
      <c r="E121" s="25" t="s">
        <v>170</v>
      </c>
      <c r="F121" s="26" t="s">
        <v>171</v>
      </c>
    </row>
    <row r="122" spans="1:6" ht="27.75" customHeight="1">
      <c r="A122" s="43" t="s">
        <v>144</v>
      </c>
      <c r="B122" s="27">
        <v>324</v>
      </c>
      <c r="C122" s="28">
        <v>338</v>
      </c>
      <c r="D122" s="29"/>
      <c r="E122" s="27">
        <v>128</v>
      </c>
      <c r="F122" s="31">
        <v>167</v>
      </c>
    </row>
    <row r="123" spans="1:6" ht="27.75" customHeight="1">
      <c r="A123" s="20" t="s">
        <v>135</v>
      </c>
      <c r="B123" s="32">
        <v>0.1</v>
      </c>
      <c r="C123" s="33">
        <v>0.09</v>
      </c>
      <c r="D123" s="34"/>
      <c r="E123" s="32">
        <v>0.12</v>
      </c>
      <c r="F123" s="33">
        <v>0.14</v>
      </c>
    </row>
    <row r="124" spans="1:6" ht="27.75" customHeight="1">
      <c r="A124" s="15" t="s">
        <v>136</v>
      </c>
      <c r="B124" s="32">
        <v>0.54</v>
      </c>
      <c r="C124" s="33">
        <v>0.56</v>
      </c>
      <c r="D124" s="34"/>
      <c r="E124" s="32">
        <v>0.69</v>
      </c>
      <c r="F124" s="33">
        <v>0.69</v>
      </c>
    </row>
    <row r="125" spans="1:6" ht="27.75" customHeight="1">
      <c r="A125" s="10" t="s">
        <v>137</v>
      </c>
      <c r="B125" s="32">
        <v>0.28</v>
      </c>
      <c r="C125" s="33">
        <v>0.28</v>
      </c>
      <c r="D125" s="34"/>
      <c r="E125" s="32">
        <v>0.16</v>
      </c>
      <c r="F125" s="33">
        <v>0.15</v>
      </c>
    </row>
    <row r="126" spans="1:6" ht="27.75" customHeight="1">
      <c r="A126" s="10" t="s">
        <v>138</v>
      </c>
      <c r="B126" s="49">
        <v>0.08</v>
      </c>
      <c r="C126" s="33">
        <v>0.07</v>
      </c>
      <c r="D126" s="34"/>
      <c r="E126" s="49">
        <v>0.03</v>
      </c>
      <c r="F126" s="33">
        <v>0.02</v>
      </c>
    </row>
    <row r="127" spans="1:6" ht="27.75" customHeight="1">
      <c r="A127" s="17" t="s">
        <v>157</v>
      </c>
      <c r="B127" s="48">
        <f>B123+B124</f>
        <v>0.64</v>
      </c>
      <c r="C127" s="42">
        <f>C123+C124</f>
        <v>0.65</v>
      </c>
      <c r="D127" s="34"/>
      <c r="E127" s="48">
        <f>E123+E124</f>
        <v>0.8099999999999999</v>
      </c>
      <c r="F127" s="42">
        <f>F123+F124</f>
        <v>0.83</v>
      </c>
    </row>
    <row r="128" spans="1:6" ht="51.75" customHeight="1">
      <c r="A128" s="295" t="s">
        <v>181</v>
      </c>
      <c r="B128" s="296"/>
      <c r="C128" s="296"/>
      <c r="D128" s="296"/>
      <c r="E128" s="296"/>
      <c r="F128" s="297"/>
    </row>
    <row r="129" spans="1:6" ht="48" customHeight="1">
      <c r="A129" s="295" t="s">
        <v>182</v>
      </c>
      <c r="B129" s="301"/>
      <c r="C129" s="301"/>
      <c r="D129" s="301"/>
      <c r="E129" s="301"/>
      <c r="F129" s="302"/>
    </row>
    <row r="130" spans="1:6" ht="30" customHeight="1">
      <c r="A130" s="2"/>
      <c r="B130" s="25" t="s">
        <v>168</v>
      </c>
      <c r="C130" s="26" t="s">
        <v>169</v>
      </c>
      <c r="D130" s="29"/>
      <c r="E130" s="25" t="s">
        <v>170</v>
      </c>
      <c r="F130" s="26" t="s">
        <v>171</v>
      </c>
    </row>
    <row r="131" spans="1:6" ht="30" customHeight="1">
      <c r="A131" s="43" t="s">
        <v>167</v>
      </c>
      <c r="B131" s="35" t="s">
        <v>154</v>
      </c>
      <c r="C131" s="28">
        <v>340</v>
      </c>
      <c r="D131" s="29"/>
      <c r="E131" s="35" t="s">
        <v>154</v>
      </c>
      <c r="F131" s="31">
        <v>168</v>
      </c>
    </row>
    <row r="132" spans="1:6" ht="30" customHeight="1">
      <c r="A132" s="20" t="s">
        <v>231</v>
      </c>
      <c r="B132" s="35" t="s">
        <v>154</v>
      </c>
      <c r="C132" s="33">
        <v>0.62</v>
      </c>
      <c r="D132" s="34"/>
      <c r="E132" s="35" t="s">
        <v>154</v>
      </c>
      <c r="F132" s="33">
        <v>0.65</v>
      </c>
    </row>
    <row r="133" spans="1:6" ht="45.75" customHeight="1">
      <c r="A133" s="10" t="s">
        <v>553</v>
      </c>
      <c r="B133" s="35" t="s">
        <v>154</v>
      </c>
      <c r="C133" s="33">
        <v>0.33</v>
      </c>
      <c r="D133" s="34"/>
      <c r="E133" s="35" t="s">
        <v>154</v>
      </c>
      <c r="F133" s="33">
        <v>0.37</v>
      </c>
    </row>
    <row r="134" spans="1:6" ht="40.5" customHeight="1">
      <c r="A134" s="10" t="s">
        <v>554</v>
      </c>
      <c r="B134" s="35" t="s">
        <v>154</v>
      </c>
      <c r="C134" s="33">
        <v>0.3</v>
      </c>
      <c r="D134" s="34"/>
      <c r="E134" s="35" t="s">
        <v>154</v>
      </c>
      <c r="F134" s="33">
        <v>0.24</v>
      </c>
    </row>
    <row r="135" spans="1:6" ht="46.5" customHeight="1">
      <c r="A135" s="22" t="s">
        <v>555</v>
      </c>
      <c r="B135" s="35" t="s">
        <v>154</v>
      </c>
      <c r="C135" s="33">
        <v>0.23</v>
      </c>
      <c r="D135" s="34"/>
      <c r="E135" s="35" t="s">
        <v>154</v>
      </c>
      <c r="F135" s="33">
        <v>0.26</v>
      </c>
    </row>
    <row r="136" spans="1:6" ht="33" customHeight="1">
      <c r="A136" s="298" t="s">
        <v>153</v>
      </c>
      <c r="B136" s="299"/>
      <c r="C136" s="299"/>
      <c r="D136" s="299"/>
      <c r="E136" s="299"/>
      <c r="F136" s="300"/>
    </row>
    <row r="137" spans="1:6" ht="30" customHeight="1">
      <c r="A137" s="2"/>
      <c r="B137" s="25" t="s">
        <v>168</v>
      </c>
      <c r="C137" s="26" t="s">
        <v>169</v>
      </c>
      <c r="D137" s="29"/>
      <c r="E137" s="25" t="s">
        <v>170</v>
      </c>
      <c r="F137" s="26" t="s">
        <v>171</v>
      </c>
    </row>
    <row r="138" spans="1:6" ht="30" customHeight="1">
      <c r="A138" s="43" t="s">
        <v>144</v>
      </c>
      <c r="B138" s="35" t="s">
        <v>154</v>
      </c>
      <c r="C138" s="28">
        <v>308</v>
      </c>
      <c r="D138" s="29"/>
      <c r="E138" s="35" t="s">
        <v>154</v>
      </c>
      <c r="F138" s="31">
        <v>156</v>
      </c>
    </row>
    <row r="139" spans="1:6" ht="30" customHeight="1">
      <c r="A139" s="20" t="s">
        <v>145</v>
      </c>
      <c r="B139" s="35" t="s">
        <v>154</v>
      </c>
      <c r="C139" s="33">
        <v>0.15</v>
      </c>
      <c r="D139" s="34"/>
      <c r="E139" s="35" t="s">
        <v>154</v>
      </c>
      <c r="F139" s="33">
        <v>0.28</v>
      </c>
    </row>
    <row r="140" spans="1:6" ht="30" customHeight="1">
      <c r="A140" s="15" t="s">
        <v>146</v>
      </c>
      <c r="B140" s="35" t="s">
        <v>154</v>
      </c>
      <c r="C140" s="33">
        <v>0.85</v>
      </c>
      <c r="D140" s="34"/>
      <c r="E140" s="35" t="s">
        <v>154</v>
      </c>
      <c r="F140" s="33">
        <v>0.72</v>
      </c>
    </row>
  </sheetData>
  <sheetProtection/>
  <mergeCells count="25">
    <mergeCell ref="A1:F1"/>
    <mergeCell ref="A2:F2"/>
    <mergeCell ref="A21:F21"/>
    <mergeCell ref="A4:F4"/>
    <mergeCell ref="A12:F12"/>
    <mergeCell ref="A13:F13"/>
    <mergeCell ref="A14:F14"/>
    <mergeCell ref="A78:F78"/>
    <mergeCell ref="A22:F22"/>
    <mergeCell ref="A36:F36"/>
    <mergeCell ref="A44:F44"/>
    <mergeCell ref="A52:F52"/>
    <mergeCell ref="A60:F60"/>
    <mergeCell ref="A68:F68"/>
    <mergeCell ref="A32:F32"/>
    <mergeCell ref="A86:F86"/>
    <mergeCell ref="A136:F136"/>
    <mergeCell ref="A103:F103"/>
    <mergeCell ref="A110:F110"/>
    <mergeCell ref="A112:F112"/>
    <mergeCell ref="A120:F120"/>
    <mergeCell ref="A111:F111"/>
    <mergeCell ref="A129:F129"/>
    <mergeCell ref="A128:F128"/>
    <mergeCell ref="A95:F95"/>
  </mergeCells>
  <printOptions/>
  <pageMargins left="1" right="0.5" top="0.5" bottom="0.75" header="0.5" footer="0.4"/>
  <pageSetup horizontalDpi="600" verticalDpi="600" orientation="portrait" scale="70" r:id="rId1"/>
  <headerFooter alignWithMargins="0">
    <oddFooter>&amp;L&amp;"Arial,Italic"&amp;9Prepared by: Office of Institutional Research (ch, yl, pn)&amp;C&amp;"Arial,Italic"&amp;11Table 1, Page &amp;P of &amp;N&amp;R&amp;"Arial,Italic"&amp;9 &amp;D</oddFooter>
  </headerFooter>
  <rowBreaks count="3" manualBreakCount="3">
    <brk id="43" max="255" man="1"/>
    <brk id="102" max="255" man="1"/>
    <brk id="128" max="255" man="1"/>
  </rowBreaks>
</worksheet>
</file>

<file path=xl/worksheets/sheet10.xml><?xml version="1.0" encoding="utf-8"?>
<worksheet xmlns="http://schemas.openxmlformats.org/spreadsheetml/2006/main" xmlns:r="http://schemas.openxmlformats.org/officeDocument/2006/relationships">
  <dimension ref="A1:AE26"/>
  <sheetViews>
    <sheetView zoomScale="50" zoomScaleNormal="50" zoomScalePageLayoutView="0" workbookViewId="0" topLeftCell="A1">
      <selection activeCell="A3" sqref="A3"/>
    </sheetView>
  </sheetViews>
  <sheetFormatPr defaultColWidth="9.140625" defaultRowHeight="12.75"/>
  <cols>
    <col min="1" max="1" width="50.8515625" style="0" customWidth="1"/>
    <col min="2" max="31" width="12.7109375" style="0" customWidth="1"/>
  </cols>
  <sheetData>
    <row r="1" spans="1:6" ht="21" customHeight="1">
      <c r="A1" s="311" t="s">
        <v>123</v>
      </c>
      <c r="B1" s="311"/>
      <c r="C1" s="311"/>
      <c r="D1" s="311"/>
      <c r="E1" s="311"/>
      <c r="F1" s="311"/>
    </row>
    <row r="2" spans="1:6" ht="40.5" customHeight="1">
      <c r="A2" s="312" t="s">
        <v>480</v>
      </c>
      <c r="B2" s="313"/>
      <c r="C2" s="313"/>
      <c r="D2" s="313"/>
      <c r="E2" s="313"/>
      <c r="F2" s="313"/>
    </row>
    <row r="3" spans="1:31" ht="3.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6" ht="47.25" customHeight="1">
      <c r="A4" s="314" t="s">
        <v>70</v>
      </c>
      <c r="B4" s="350"/>
      <c r="C4" s="314"/>
      <c r="D4" s="314"/>
      <c r="E4" s="314"/>
      <c r="F4" s="314"/>
    </row>
    <row r="5" spans="1:23" ht="51" customHeight="1">
      <c r="A5" s="220" t="s">
        <v>41</v>
      </c>
      <c r="B5" s="266"/>
      <c r="C5" s="218"/>
      <c r="D5" s="218"/>
      <c r="E5" s="218"/>
      <c r="F5" s="218"/>
      <c r="G5" s="218"/>
      <c r="H5" s="218"/>
      <c r="I5" s="218"/>
      <c r="J5" s="219"/>
      <c r="K5" s="276"/>
      <c r="L5" s="276"/>
      <c r="M5" s="276"/>
      <c r="N5" s="276"/>
      <c r="O5" s="276"/>
      <c r="P5" s="276"/>
      <c r="Q5" s="276"/>
      <c r="R5" s="276"/>
      <c r="S5" s="276"/>
      <c r="T5" s="276"/>
      <c r="U5" s="276"/>
      <c r="V5" s="276"/>
      <c r="W5" s="276"/>
    </row>
    <row r="6" spans="1:10" ht="39.75" customHeight="1">
      <c r="A6" s="220" t="s">
        <v>233</v>
      </c>
      <c r="B6" s="267" t="s">
        <v>339</v>
      </c>
      <c r="C6" s="214" t="s">
        <v>348</v>
      </c>
      <c r="D6" s="214" t="s">
        <v>349</v>
      </c>
      <c r="E6" s="214" t="s">
        <v>278</v>
      </c>
      <c r="F6" s="214" t="s">
        <v>342</v>
      </c>
      <c r="G6" s="267" t="s">
        <v>350</v>
      </c>
      <c r="H6" s="214" t="s">
        <v>351</v>
      </c>
      <c r="I6" s="267" t="s">
        <v>345</v>
      </c>
      <c r="J6" s="214" t="s">
        <v>352</v>
      </c>
    </row>
    <row r="7" spans="1:10" ht="39.75" customHeight="1">
      <c r="A7" s="221" t="s">
        <v>144</v>
      </c>
      <c r="B7" s="216">
        <v>106</v>
      </c>
      <c r="C7" s="216">
        <v>3</v>
      </c>
      <c r="D7" s="61">
        <v>18</v>
      </c>
      <c r="E7" s="216">
        <v>13</v>
      </c>
      <c r="F7" s="216">
        <v>118</v>
      </c>
      <c r="G7" s="216">
        <v>48</v>
      </c>
      <c r="H7" s="61">
        <v>5</v>
      </c>
      <c r="I7" s="216">
        <v>60</v>
      </c>
      <c r="J7" s="216">
        <v>9</v>
      </c>
    </row>
    <row r="8" spans="1:10" ht="39.75" customHeight="1">
      <c r="A8" s="16" t="s">
        <v>188</v>
      </c>
      <c r="B8" s="222">
        <v>0.07</v>
      </c>
      <c r="C8" s="222">
        <v>0</v>
      </c>
      <c r="D8" s="268">
        <v>0.06</v>
      </c>
      <c r="E8" s="222">
        <v>0.15</v>
      </c>
      <c r="F8" s="222">
        <v>0.25</v>
      </c>
      <c r="G8" s="222">
        <v>0.15</v>
      </c>
      <c r="H8" s="268">
        <v>0.2</v>
      </c>
      <c r="I8" s="222">
        <v>0.3</v>
      </c>
      <c r="J8" s="222">
        <v>0</v>
      </c>
    </row>
    <row r="9" spans="1:10" ht="39.75" customHeight="1">
      <c r="A9" s="16" t="s">
        <v>189</v>
      </c>
      <c r="B9" s="222">
        <v>0.43</v>
      </c>
      <c r="C9" s="222">
        <v>0.33</v>
      </c>
      <c r="D9" s="268">
        <v>0.28</v>
      </c>
      <c r="E9" s="222">
        <v>0.31</v>
      </c>
      <c r="F9" s="222">
        <v>0.29</v>
      </c>
      <c r="G9" s="222">
        <v>0.17</v>
      </c>
      <c r="H9" s="268">
        <v>0</v>
      </c>
      <c r="I9" s="222">
        <v>0.22</v>
      </c>
      <c r="J9" s="222">
        <v>0.67</v>
      </c>
    </row>
    <row r="10" spans="1:10" ht="39.75" customHeight="1">
      <c r="A10" s="12" t="s">
        <v>190</v>
      </c>
      <c r="B10" s="222">
        <v>0.08</v>
      </c>
      <c r="C10" s="222">
        <v>1</v>
      </c>
      <c r="D10" s="268">
        <v>0.17</v>
      </c>
      <c r="E10" s="222">
        <v>0.31</v>
      </c>
      <c r="F10" s="222">
        <v>0.11</v>
      </c>
      <c r="G10" s="222">
        <v>0.04</v>
      </c>
      <c r="H10" s="268">
        <v>0</v>
      </c>
      <c r="I10" s="222">
        <v>0.15</v>
      </c>
      <c r="J10" s="222">
        <v>0</v>
      </c>
    </row>
    <row r="11" spans="1:10" ht="39.75" customHeight="1">
      <c r="A11" s="12" t="s">
        <v>191</v>
      </c>
      <c r="B11" s="222">
        <v>0</v>
      </c>
      <c r="C11" s="222">
        <v>0</v>
      </c>
      <c r="D11" s="268">
        <v>0</v>
      </c>
      <c r="E11" s="222">
        <v>0</v>
      </c>
      <c r="F11" s="222">
        <v>0</v>
      </c>
      <c r="G11" s="222">
        <v>0</v>
      </c>
      <c r="H11" s="268">
        <v>0</v>
      </c>
      <c r="I11" s="222">
        <v>0</v>
      </c>
      <c r="J11" s="222">
        <v>0</v>
      </c>
    </row>
    <row r="12" spans="1:10" ht="39.75" customHeight="1">
      <c r="A12" s="15" t="s">
        <v>192</v>
      </c>
      <c r="B12" s="222">
        <v>0</v>
      </c>
      <c r="C12" s="222">
        <v>0</v>
      </c>
      <c r="D12" s="268">
        <v>0</v>
      </c>
      <c r="E12" s="222">
        <v>0</v>
      </c>
      <c r="F12" s="222">
        <v>0</v>
      </c>
      <c r="G12" s="222">
        <v>0</v>
      </c>
      <c r="H12" s="268">
        <v>0</v>
      </c>
      <c r="I12" s="222">
        <v>0</v>
      </c>
      <c r="J12" s="222">
        <v>0</v>
      </c>
    </row>
    <row r="13" spans="1:10" ht="39.75" customHeight="1">
      <c r="A13" s="52" t="s">
        <v>193</v>
      </c>
      <c r="B13" s="217">
        <v>0.55</v>
      </c>
      <c r="C13" s="217">
        <v>1</v>
      </c>
      <c r="D13" s="269">
        <v>0.44</v>
      </c>
      <c r="E13" s="217">
        <v>0.62</v>
      </c>
      <c r="F13" s="217">
        <v>0.56</v>
      </c>
      <c r="G13" s="217">
        <v>0.27</v>
      </c>
      <c r="H13" s="269">
        <v>0.2</v>
      </c>
      <c r="I13" s="217">
        <v>0.53</v>
      </c>
      <c r="J13" s="217">
        <v>0.67</v>
      </c>
    </row>
    <row r="14" spans="1:10" ht="39.75" customHeight="1">
      <c r="A14" s="52" t="s">
        <v>194</v>
      </c>
      <c r="B14" s="217">
        <v>0.55</v>
      </c>
      <c r="C14" s="217">
        <v>1</v>
      </c>
      <c r="D14" s="269">
        <v>0.44</v>
      </c>
      <c r="E14" s="217">
        <v>0.62</v>
      </c>
      <c r="F14" s="217">
        <v>0.56</v>
      </c>
      <c r="G14" s="270">
        <v>0.27</v>
      </c>
      <c r="H14" s="269">
        <v>0.2</v>
      </c>
      <c r="I14" s="217">
        <v>0.53</v>
      </c>
      <c r="J14" s="217">
        <v>0.67</v>
      </c>
    </row>
    <row r="15" spans="1:12" ht="56.25" customHeight="1">
      <c r="A15" s="220" t="s">
        <v>42</v>
      </c>
      <c r="B15" s="266"/>
      <c r="C15" s="218"/>
      <c r="D15" s="218"/>
      <c r="E15" s="218"/>
      <c r="F15" s="218"/>
      <c r="G15" s="218"/>
      <c r="H15" s="218"/>
      <c r="I15" s="218"/>
      <c r="J15" s="219"/>
      <c r="K15" s="276"/>
      <c r="L15" s="276"/>
    </row>
    <row r="16" spans="1:13" ht="39.75" customHeight="1">
      <c r="A16" s="220" t="s">
        <v>233</v>
      </c>
      <c r="B16" s="214" t="s">
        <v>339</v>
      </c>
      <c r="C16" s="214" t="s">
        <v>277</v>
      </c>
      <c r="D16" s="214" t="s">
        <v>342</v>
      </c>
      <c r="E16" s="214" t="s">
        <v>343</v>
      </c>
      <c r="F16" s="214" t="s">
        <v>344</v>
      </c>
      <c r="G16" s="267" t="s">
        <v>345</v>
      </c>
      <c r="H16" s="214" t="s">
        <v>346</v>
      </c>
      <c r="L16" s="215"/>
      <c r="M16" s="215"/>
    </row>
    <row r="17" spans="1:13" ht="39.75" customHeight="1">
      <c r="A17" s="221" t="s">
        <v>144</v>
      </c>
      <c r="B17" s="216">
        <v>72</v>
      </c>
      <c r="C17" s="216">
        <v>66</v>
      </c>
      <c r="D17" s="61">
        <v>2</v>
      </c>
      <c r="E17" s="216">
        <v>1</v>
      </c>
      <c r="F17" s="216">
        <v>20</v>
      </c>
      <c r="G17" s="216">
        <v>1</v>
      </c>
      <c r="H17" s="216">
        <v>22</v>
      </c>
      <c r="L17" s="215"/>
      <c r="M17" s="215"/>
    </row>
    <row r="18" spans="1:8" ht="39.75" customHeight="1">
      <c r="A18" s="16" t="s">
        <v>188</v>
      </c>
      <c r="B18" s="222">
        <v>0.13</v>
      </c>
      <c r="C18" s="222">
        <v>0.18</v>
      </c>
      <c r="D18" s="268">
        <v>0</v>
      </c>
      <c r="E18" s="222">
        <v>0</v>
      </c>
      <c r="F18" s="222">
        <v>0.15</v>
      </c>
      <c r="G18" s="222">
        <v>0</v>
      </c>
      <c r="H18" s="222">
        <v>0</v>
      </c>
    </row>
    <row r="19" spans="1:8" ht="39.75" customHeight="1">
      <c r="A19" s="16" t="s">
        <v>189</v>
      </c>
      <c r="B19" s="222">
        <v>0.38</v>
      </c>
      <c r="C19" s="222">
        <v>0.11</v>
      </c>
      <c r="D19" s="268">
        <v>0.5</v>
      </c>
      <c r="E19" s="222">
        <v>0</v>
      </c>
      <c r="F19" s="222">
        <v>0.1</v>
      </c>
      <c r="G19" s="222">
        <v>0</v>
      </c>
      <c r="H19" s="222">
        <v>0.64</v>
      </c>
    </row>
    <row r="20" spans="1:8" ht="39.75" customHeight="1">
      <c r="A20" s="12" t="s">
        <v>190</v>
      </c>
      <c r="B20" s="222">
        <v>0.22</v>
      </c>
      <c r="C20" s="222">
        <v>0.09</v>
      </c>
      <c r="D20" s="268">
        <v>0</v>
      </c>
      <c r="E20" s="222">
        <v>0</v>
      </c>
      <c r="F20" s="222">
        <v>0.45</v>
      </c>
      <c r="G20" s="222">
        <v>0</v>
      </c>
      <c r="H20" s="222">
        <v>0</v>
      </c>
    </row>
    <row r="21" spans="1:8" ht="39.75" customHeight="1">
      <c r="A21" s="12" t="s">
        <v>191</v>
      </c>
      <c r="B21" s="222">
        <v>0.01</v>
      </c>
      <c r="C21" s="222">
        <v>0</v>
      </c>
      <c r="D21" s="268">
        <v>0</v>
      </c>
      <c r="E21" s="222">
        <v>0</v>
      </c>
      <c r="F21" s="222">
        <v>0</v>
      </c>
      <c r="G21" s="222">
        <v>0</v>
      </c>
      <c r="H21" s="222">
        <v>0</v>
      </c>
    </row>
    <row r="22" spans="1:8" ht="39.75" customHeight="1">
      <c r="A22" s="15" t="s">
        <v>192</v>
      </c>
      <c r="B22" s="222">
        <v>0.01</v>
      </c>
      <c r="C22" s="222">
        <v>0</v>
      </c>
      <c r="D22" s="268">
        <v>0</v>
      </c>
      <c r="E22" s="222">
        <v>0</v>
      </c>
      <c r="F22" s="222">
        <v>0</v>
      </c>
      <c r="G22" s="222">
        <v>0</v>
      </c>
      <c r="H22" s="222">
        <v>0</v>
      </c>
    </row>
    <row r="23" spans="1:8" ht="39.75" customHeight="1">
      <c r="A23" s="52" t="s">
        <v>193</v>
      </c>
      <c r="B23" s="217">
        <v>0.61</v>
      </c>
      <c r="C23" s="217">
        <v>0.29</v>
      </c>
      <c r="D23" s="269">
        <v>0.5</v>
      </c>
      <c r="E23" s="217">
        <v>0</v>
      </c>
      <c r="F23" s="217">
        <v>0.55</v>
      </c>
      <c r="G23" s="217">
        <v>0</v>
      </c>
      <c r="H23" s="269">
        <v>0.64</v>
      </c>
    </row>
    <row r="24" spans="1:8" ht="39.75" customHeight="1">
      <c r="A24" s="52" t="s">
        <v>194</v>
      </c>
      <c r="B24" s="217">
        <v>0.61</v>
      </c>
      <c r="C24" s="217">
        <v>0.29</v>
      </c>
      <c r="D24" s="269">
        <v>0.5</v>
      </c>
      <c r="E24" s="217">
        <v>0</v>
      </c>
      <c r="F24" s="217">
        <v>0.55</v>
      </c>
      <c r="G24" s="217">
        <v>0</v>
      </c>
      <c r="H24" s="269">
        <v>0.64</v>
      </c>
    </row>
    <row r="25" spans="1:22" ht="27">
      <c r="A25" s="215"/>
      <c r="B25" s="215"/>
      <c r="C25" s="215"/>
      <c r="G25" s="215"/>
      <c r="H25" s="215"/>
      <c r="L25" s="215"/>
      <c r="M25" s="215"/>
      <c r="Q25" s="215"/>
      <c r="R25" s="215"/>
      <c r="V25" s="215"/>
    </row>
    <row r="26" spans="1:22" ht="27">
      <c r="A26" s="215"/>
      <c r="B26" s="215"/>
      <c r="C26" s="215"/>
      <c r="G26" s="215"/>
      <c r="H26" s="215"/>
      <c r="L26" s="215"/>
      <c r="M26" s="215"/>
      <c r="Q26" s="215"/>
      <c r="R26" s="215"/>
      <c r="V26" s="215"/>
    </row>
  </sheetData>
  <sheetProtection/>
  <mergeCells count="3">
    <mergeCell ref="A4:F4"/>
    <mergeCell ref="A1:F1"/>
    <mergeCell ref="A2:F2"/>
  </mergeCells>
  <printOptions/>
  <pageMargins left="0.75" right="0.5" top="0.5" bottom="0.75" header="0.5" footer="0.4"/>
  <pageSetup horizontalDpi="600" verticalDpi="600" orientation="portrait" scale="70" r:id="rId1"/>
  <headerFooter alignWithMargins="0">
    <oddFooter>&amp;L&amp;"Arial,Italic"&amp;9Prepared by: Office of Institutional Research (ch, yl, pn)&amp;C&amp;"Arial,Italic"&amp;9Table 10, Page &amp;P of &amp;N&amp;R&amp;"Arial,Italic"&amp;9 &amp;D</oddFooter>
  </headerFooter>
</worksheet>
</file>

<file path=xl/worksheets/sheet11.xml><?xml version="1.0" encoding="utf-8"?>
<worksheet xmlns="http://schemas.openxmlformats.org/spreadsheetml/2006/main" xmlns:r="http://schemas.openxmlformats.org/officeDocument/2006/relationships">
  <dimension ref="A1:C87"/>
  <sheetViews>
    <sheetView zoomScale="60" zoomScaleNormal="60" zoomScalePageLayoutView="0" workbookViewId="0" topLeftCell="A1">
      <selection activeCell="F38" sqref="F38"/>
    </sheetView>
  </sheetViews>
  <sheetFormatPr defaultColWidth="9.140625" defaultRowHeight="12.75"/>
  <cols>
    <col min="1" max="1" width="13.00390625" style="0" customWidth="1"/>
    <col min="2" max="2" width="96.421875" style="0" customWidth="1"/>
    <col min="3" max="3" width="16.421875" style="0" customWidth="1"/>
  </cols>
  <sheetData>
    <row r="1" spans="1:3" ht="21" customHeight="1">
      <c r="A1" s="311" t="s">
        <v>123</v>
      </c>
      <c r="B1" s="311"/>
      <c r="C1" s="148"/>
    </row>
    <row r="2" spans="1:3" ht="53.25" customHeight="1">
      <c r="A2" s="354" t="s">
        <v>69</v>
      </c>
      <c r="B2" s="355"/>
      <c r="C2" s="356"/>
    </row>
    <row r="3" spans="1:3" ht="3.75" customHeight="1">
      <c r="A3" s="169"/>
      <c r="B3" s="170"/>
      <c r="C3" s="171"/>
    </row>
    <row r="4" spans="1:3" ht="210.75" customHeight="1">
      <c r="A4" s="351" t="s">
        <v>38</v>
      </c>
      <c r="B4" s="352"/>
      <c r="C4" s="353"/>
    </row>
    <row r="5" spans="1:3" ht="42.75" customHeight="1">
      <c r="A5" s="162" t="s">
        <v>39</v>
      </c>
      <c r="B5" s="163" t="s">
        <v>40</v>
      </c>
      <c r="C5" s="163" t="s">
        <v>121</v>
      </c>
    </row>
    <row r="6" spans="1:3" ht="19.5" customHeight="1">
      <c r="A6" s="168">
        <v>1</v>
      </c>
      <c r="B6" s="167" t="s">
        <v>241</v>
      </c>
      <c r="C6" s="165">
        <v>6</v>
      </c>
    </row>
    <row r="7" spans="1:3" ht="19.5" customHeight="1">
      <c r="A7" s="168">
        <f aca="true" t="shared" si="0" ref="A7:A30">A6+1</f>
        <v>2</v>
      </c>
      <c r="B7" s="167" t="s">
        <v>360</v>
      </c>
      <c r="C7" s="165">
        <v>4</v>
      </c>
    </row>
    <row r="8" spans="1:3" ht="19.5" customHeight="1">
      <c r="A8" s="168">
        <f t="shared" si="0"/>
        <v>3</v>
      </c>
      <c r="B8" s="167" t="s">
        <v>238</v>
      </c>
      <c r="C8" s="165">
        <v>4</v>
      </c>
    </row>
    <row r="9" spans="1:3" ht="19.5" customHeight="1">
      <c r="A9" s="168">
        <f t="shared" si="0"/>
        <v>4</v>
      </c>
      <c r="B9" s="167" t="s">
        <v>236</v>
      </c>
      <c r="C9" s="165">
        <v>3</v>
      </c>
    </row>
    <row r="10" spans="1:3" ht="19.5" customHeight="1">
      <c r="A10" s="168">
        <f t="shared" si="0"/>
        <v>5</v>
      </c>
      <c r="B10" s="167" t="s">
        <v>237</v>
      </c>
      <c r="C10" s="165">
        <v>2</v>
      </c>
    </row>
    <row r="11" spans="1:3" ht="19.5" customHeight="1">
      <c r="A11" s="168">
        <f t="shared" si="0"/>
        <v>6</v>
      </c>
      <c r="B11" s="167" t="s">
        <v>239</v>
      </c>
      <c r="C11" s="165">
        <v>2</v>
      </c>
    </row>
    <row r="12" spans="1:3" ht="19.5" customHeight="1">
      <c r="A12" s="168">
        <f t="shared" si="0"/>
        <v>7</v>
      </c>
      <c r="B12" s="167" t="s">
        <v>363</v>
      </c>
      <c r="C12" s="165">
        <v>2</v>
      </c>
    </row>
    <row r="13" spans="1:3" ht="19.5" customHeight="1">
      <c r="A13" s="168">
        <f t="shared" si="0"/>
        <v>8</v>
      </c>
      <c r="B13" s="167" t="s">
        <v>281</v>
      </c>
      <c r="C13" s="165">
        <v>2</v>
      </c>
    </row>
    <row r="14" spans="1:3" ht="19.5" customHeight="1">
      <c r="A14" s="168">
        <f t="shared" si="0"/>
        <v>9</v>
      </c>
      <c r="B14" s="167" t="s">
        <v>368</v>
      </c>
      <c r="C14" s="165">
        <v>2</v>
      </c>
    </row>
    <row r="15" spans="1:3" ht="19.5" customHeight="1">
      <c r="A15" s="168">
        <f t="shared" si="0"/>
        <v>10</v>
      </c>
      <c r="B15" s="167" t="s">
        <v>284</v>
      </c>
      <c r="C15" s="165">
        <v>2</v>
      </c>
    </row>
    <row r="16" spans="1:3" ht="19.5" customHeight="1">
      <c r="A16" s="168">
        <f t="shared" si="0"/>
        <v>11</v>
      </c>
      <c r="B16" s="167" t="s">
        <v>376</v>
      </c>
      <c r="C16" s="165">
        <v>2</v>
      </c>
    </row>
    <row r="17" spans="1:3" ht="19.5" customHeight="1">
      <c r="A17" s="168">
        <f t="shared" si="0"/>
        <v>12</v>
      </c>
      <c r="B17" s="167" t="s">
        <v>310</v>
      </c>
      <c r="C17" s="165">
        <v>2</v>
      </c>
    </row>
    <row r="18" spans="1:3" ht="19.5" customHeight="1">
      <c r="A18" s="168">
        <f t="shared" si="0"/>
        <v>13</v>
      </c>
      <c r="B18" s="167" t="s">
        <v>279</v>
      </c>
      <c r="C18" s="165">
        <v>1</v>
      </c>
    </row>
    <row r="19" spans="1:3" ht="19.5" customHeight="1">
      <c r="A19" s="168">
        <f t="shared" si="0"/>
        <v>14</v>
      </c>
      <c r="B19" s="166" t="s">
        <v>280</v>
      </c>
      <c r="C19" s="164">
        <v>1</v>
      </c>
    </row>
    <row r="20" spans="1:3" ht="19.5" customHeight="1">
      <c r="A20" s="168">
        <f t="shared" si="0"/>
        <v>15</v>
      </c>
      <c r="B20" s="166" t="s">
        <v>240</v>
      </c>
      <c r="C20" s="164">
        <v>1</v>
      </c>
    </row>
    <row r="21" spans="1:3" ht="19.5" customHeight="1">
      <c r="A21" s="168">
        <f t="shared" si="0"/>
        <v>16</v>
      </c>
      <c r="B21" s="167" t="s">
        <v>361</v>
      </c>
      <c r="C21" s="165">
        <v>1</v>
      </c>
    </row>
    <row r="22" spans="1:3" ht="19.5" customHeight="1">
      <c r="A22" s="168">
        <f t="shared" si="0"/>
        <v>17</v>
      </c>
      <c r="B22" s="167" t="s">
        <v>362</v>
      </c>
      <c r="C22" s="165">
        <v>1</v>
      </c>
    </row>
    <row r="23" spans="1:3" ht="19.5" customHeight="1">
      <c r="A23" s="168">
        <f t="shared" si="0"/>
        <v>18</v>
      </c>
      <c r="B23" s="167" t="s">
        <v>364</v>
      </c>
      <c r="C23" s="165">
        <v>1</v>
      </c>
    </row>
    <row r="24" spans="1:3" ht="19.5" customHeight="1">
      <c r="A24" s="168">
        <f t="shared" si="0"/>
        <v>19</v>
      </c>
      <c r="B24" s="166" t="s">
        <v>365</v>
      </c>
      <c r="C24" s="164">
        <v>1</v>
      </c>
    </row>
    <row r="25" spans="1:3" ht="19.5" customHeight="1">
      <c r="A25" s="168">
        <f t="shared" si="0"/>
        <v>20</v>
      </c>
      <c r="B25" s="167" t="s">
        <v>321</v>
      </c>
      <c r="C25" s="165">
        <v>1</v>
      </c>
    </row>
    <row r="26" spans="1:3" ht="19.5" customHeight="1">
      <c r="A26" s="168">
        <f t="shared" si="0"/>
        <v>21</v>
      </c>
      <c r="B26" s="167" t="s">
        <v>366</v>
      </c>
      <c r="C26" s="165">
        <v>1</v>
      </c>
    </row>
    <row r="27" spans="1:3" ht="19.5" customHeight="1">
      <c r="A27" s="168">
        <f t="shared" si="0"/>
        <v>22</v>
      </c>
      <c r="B27" s="167" t="s">
        <v>242</v>
      </c>
      <c r="C27" s="165">
        <v>1</v>
      </c>
    </row>
    <row r="28" spans="1:3" ht="19.5" customHeight="1">
      <c r="A28" s="168">
        <f t="shared" si="0"/>
        <v>23</v>
      </c>
      <c r="B28" s="166" t="s">
        <v>367</v>
      </c>
      <c r="C28" s="164">
        <v>1</v>
      </c>
    </row>
    <row r="29" spans="1:3" ht="19.5" customHeight="1">
      <c r="A29" s="168">
        <f t="shared" si="0"/>
        <v>24</v>
      </c>
      <c r="B29" s="167" t="s">
        <v>369</v>
      </c>
      <c r="C29" s="165">
        <v>1</v>
      </c>
    </row>
    <row r="30" spans="1:3" ht="19.5" customHeight="1">
      <c r="A30" s="168">
        <f t="shared" si="0"/>
        <v>25</v>
      </c>
      <c r="B30" s="167" t="s">
        <v>370</v>
      </c>
      <c r="C30" s="165">
        <v>1</v>
      </c>
    </row>
    <row r="31" spans="1:3" ht="19.5" customHeight="1">
      <c r="A31" s="168">
        <v>27</v>
      </c>
      <c r="B31" s="167" t="s">
        <v>274</v>
      </c>
      <c r="C31" s="165">
        <v>1</v>
      </c>
    </row>
    <row r="32" spans="1:3" ht="19.5" customHeight="1">
      <c r="A32" s="168">
        <v>28</v>
      </c>
      <c r="B32" s="167" t="s">
        <v>371</v>
      </c>
      <c r="C32" s="165">
        <v>1</v>
      </c>
    </row>
    <row r="33" spans="1:3" ht="19.5" customHeight="1">
      <c r="A33" s="168">
        <v>29</v>
      </c>
      <c r="B33" s="167" t="s">
        <v>372</v>
      </c>
      <c r="C33" s="165">
        <v>1</v>
      </c>
    </row>
    <row r="34" spans="1:3" ht="19.5" customHeight="1">
      <c r="A34" s="168">
        <v>30</v>
      </c>
      <c r="B34" s="167" t="s">
        <v>298</v>
      </c>
      <c r="C34" s="165">
        <v>1</v>
      </c>
    </row>
    <row r="35" spans="1:3" ht="19.5" customHeight="1">
      <c r="A35" s="168">
        <v>31</v>
      </c>
      <c r="B35" s="167" t="s">
        <v>283</v>
      </c>
      <c r="C35" s="165">
        <v>1</v>
      </c>
    </row>
    <row r="36" spans="1:3" ht="19.5" customHeight="1">
      <c r="A36" s="168">
        <v>32</v>
      </c>
      <c r="B36" s="167" t="s">
        <v>373</v>
      </c>
      <c r="C36" s="165">
        <v>1</v>
      </c>
    </row>
    <row r="37" spans="1:3" ht="19.5" customHeight="1">
      <c r="A37" s="168">
        <v>33</v>
      </c>
      <c r="B37" s="167" t="s">
        <v>244</v>
      </c>
      <c r="C37" s="165">
        <v>1</v>
      </c>
    </row>
    <row r="38" spans="1:3" ht="19.5" customHeight="1">
      <c r="A38" s="168">
        <v>34</v>
      </c>
      <c r="B38" s="167" t="s">
        <v>374</v>
      </c>
      <c r="C38" s="165">
        <v>1</v>
      </c>
    </row>
    <row r="39" spans="1:3" ht="19.5" customHeight="1">
      <c r="A39" s="168">
        <v>35</v>
      </c>
      <c r="B39" s="167" t="s">
        <v>375</v>
      </c>
      <c r="C39" s="165">
        <v>1</v>
      </c>
    </row>
    <row r="40" spans="1:3" ht="19.5" customHeight="1">
      <c r="A40" s="168">
        <v>36</v>
      </c>
      <c r="B40" s="167" t="s">
        <v>377</v>
      </c>
      <c r="C40" s="165">
        <v>1</v>
      </c>
    </row>
    <row r="41" spans="1:3" ht="19.5" customHeight="1">
      <c r="A41" s="277">
        <v>37</v>
      </c>
      <c r="B41" s="166" t="s">
        <v>359</v>
      </c>
      <c r="C41" s="164">
        <v>1</v>
      </c>
    </row>
    <row r="42" spans="1:3" ht="19.5" customHeight="1">
      <c r="A42" s="271"/>
      <c r="B42" s="272"/>
      <c r="C42" s="273"/>
    </row>
    <row r="43" spans="1:3" ht="19.5" customHeight="1">
      <c r="A43" s="271"/>
      <c r="B43" s="272"/>
      <c r="C43" s="273"/>
    </row>
    <row r="44" spans="1:3" ht="19.5" customHeight="1">
      <c r="A44" s="271"/>
      <c r="B44" s="272"/>
      <c r="C44" s="273"/>
    </row>
    <row r="45" spans="1:3" ht="19.5" customHeight="1">
      <c r="A45" s="271"/>
      <c r="B45" s="272"/>
      <c r="C45" s="273"/>
    </row>
    <row r="46" spans="1:3" ht="19.5" customHeight="1">
      <c r="A46" s="271"/>
      <c r="B46" s="272"/>
      <c r="C46" s="273"/>
    </row>
    <row r="47" spans="1:3" ht="19.5" customHeight="1">
      <c r="A47" s="271"/>
      <c r="B47" s="272"/>
      <c r="C47" s="273"/>
    </row>
    <row r="48" spans="1:3" ht="19.5" customHeight="1">
      <c r="A48" s="271"/>
      <c r="B48" s="272"/>
      <c r="C48" s="273"/>
    </row>
    <row r="49" spans="1:3" ht="19.5" customHeight="1">
      <c r="A49" s="271"/>
      <c r="B49" s="272"/>
      <c r="C49" s="273"/>
    </row>
    <row r="50" spans="1:3" ht="19.5" customHeight="1">
      <c r="A50" s="271"/>
      <c r="B50" s="272"/>
      <c r="C50" s="273"/>
    </row>
    <row r="51" spans="1:3" ht="19.5" customHeight="1">
      <c r="A51" s="271"/>
      <c r="B51" s="272"/>
      <c r="C51" s="273"/>
    </row>
    <row r="52" spans="1:3" ht="19.5" customHeight="1">
      <c r="A52" s="271"/>
      <c r="B52" s="272"/>
      <c r="C52" s="273"/>
    </row>
    <row r="53" spans="1:3" ht="19.5" customHeight="1">
      <c r="A53" s="271"/>
      <c r="B53" s="272"/>
      <c r="C53" s="273"/>
    </row>
    <row r="54" spans="1:3" ht="19.5" customHeight="1">
      <c r="A54" s="271"/>
      <c r="B54" s="272"/>
      <c r="C54" s="273"/>
    </row>
    <row r="55" spans="1:3" ht="19.5" customHeight="1">
      <c r="A55" s="271"/>
      <c r="B55" s="272"/>
      <c r="C55" s="273"/>
    </row>
    <row r="56" spans="1:3" ht="19.5" customHeight="1">
      <c r="A56" s="271"/>
      <c r="B56" s="272"/>
      <c r="C56" s="273"/>
    </row>
    <row r="57" spans="1:3" ht="19.5" customHeight="1">
      <c r="A57" s="271"/>
      <c r="B57" s="272"/>
      <c r="C57" s="273"/>
    </row>
    <row r="58" spans="1:3" ht="19.5" customHeight="1">
      <c r="A58" s="271"/>
      <c r="B58" s="272"/>
      <c r="C58" s="273"/>
    </row>
    <row r="59" spans="1:3" ht="19.5" customHeight="1">
      <c r="A59" s="271"/>
      <c r="B59" s="272"/>
      <c r="C59" s="273"/>
    </row>
    <row r="60" spans="1:3" ht="19.5" customHeight="1">
      <c r="A60" s="271"/>
      <c r="B60" s="272"/>
      <c r="C60" s="273"/>
    </row>
    <row r="61" spans="1:3" ht="19.5" customHeight="1">
      <c r="A61" s="271"/>
      <c r="B61" s="272"/>
      <c r="C61" s="273"/>
    </row>
    <row r="62" spans="1:3" ht="19.5" customHeight="1">
      <c r="A62" s="271"/>
      <c r="B62" s="272"/>
      <c r="C62" s="273"/>
    </row>
    <row r="63" spans="1:3" ht="19.5" customHeight="1">
      <c r="A63" s="271"/>
      <c r="B63" s="272"/>
      <c r="C63" s="273"/>
    </row>
    <row r="64" spans="1:3" ht="19.5" customHeight="1">
      <c r="A64" s="271"/>
      <c r="B64" s="272"/>
      <c r="C64" s="273"/>
    </row>
    <row r="65" spans="1:3" ht="19.5" customHeight="1">
      <c r="A65" s="271"/>
      <c r="B65" s="272"/>
      <c r="C65" s="273"/>
    </row>
    <row r="66" spans="1:3" ht="19.5" customHeight="1">
      <c r="A66" s="271"/>
      <c r="B66" s="272"/>
      <c r="C66" s="273"/>
    </row>
    <row r="67" spans="1:3" ht="19.5" customHeight="1">
      <c r="A67" s="271"/>
      <c r="B67" s="272"/>
      <c r="C67" s="273"/>
    </row>
    <row r="68" spans="1:3" ht="19.5" customHeight="1">
      <c r="A68" s="271"/>
      <c r="B68" s="272"/>
      <c r="C68" s="273"/>
    </row>
    <row r="69" spans="1:3" ht="19.5" customHeight="1">
      <c r="A69" s="271"/>
      <c r="B69" s="272"/>
      <c r="C69" s="273"/>
    </row>
    <row r="70" spans="1:3" ht="19.5" customHeight="1">
      <c r="A70" s="271"/>
      <c r="B70" s="272"/>
      <c r="C70" s="273"/>
    </row>
    <row r="71" spans="1:3" ht="19.5" customHeight="1">
      <c r="A71" s="271"/>
      <c r="B71" s="272"/>
      <c r="C71" s="273"/>
    </row>
    <row r="72" spans="1:3" ht="19.5" customHeight="1">
      <c r="A72" s="271"/>
      <c r="B72" s="272"/>
      <c r="C72" s="273"/>
    </row>
    <row r="73" spans="1:3" ht="19.5" customHeight="1">
      <c r="A73" s="271"/>
      <c r="B73" s="272"/>
      <c r="C73" s="273"/>
    </row>
    <row r="74" spans="1:3" ht="19.5" customHeight="1">
      <c r="A74" s="271"/>
      <c r="B74" s="272"/>
      <c r="C74" s="273"/>
    </row>
    <row r="75" spans="1:3" ht="19.5" customHeight="1">
      <c r="A75" s="271"/>
      <c r="B75" s="272"/>
      <c r="C75" s="273"/>
    </row>
    <row r="76" spans="1:3" ht="19.5" customHeight="1">
      <c r="A76" s="271"/>
      <c r="B76" s="272"/>
      <c r="C76" s="273"/>
    </row>
    <row r="77" spans="1:3" ht="19.5" customHeight="1">
      <c r="A77" s="271"/>
      <c r="B77" s="272"/>
      <c r="C77" s="273"/>
    </row>
    <row r="78" spans="1:3" ht="19.5" customHeight="1">
      <c r="A78" s="271"/>
      <c r="B78" s="272"/>
      <c r="C78" s="273"/>
    </row>
    <row r="79" spans="1:3" ht="19.5" customHeight="1">
      <c r="A79" s="271"/>
      <c r="B79" s="272"/>
      <c r="C79" s="273"/>
    </row>
    <row r="80" spans="1:3" ht="19.5" customHeight="1">
      <c r="A80" s="271"/>
      <c r="B80" s="272"/>
      <c r="C80" s="273"/>
    </row>
    <row r="81" spans="1:3" ht="19.5" customHeight="1">
      <c r="A81" s="271"/>
      <c r="B81" s="272"/>
      <c r="C81" s="273"/>
    </row>
    <row r="82" spans="1:3" ht="19.5" customHeight="1">
      <c r="A82" s="271"/>
      <c r="B82" s="272"/>
      <c r="C82" s="273"/>
    </row>
    <row r="83" spans="1:3" ht="19.5" customHeight="1">
      <c r="A83" s="271"/>
      <c r="B83" s="272"/>
      <c r="C83" s="273"/>
    </row>
    <row r="84" spans="1:3" ht="19.5" customHeight="1">
      <c r="A84" s="271"/>
      <c r="B84" s="272"/>
      <c r="C84" s="273"/>
    </row>
    <row r="85" spans="1:3" ht="19.5" customHeight="1">
      <c r="A85" s="271"/>
      <c r="B85" s="272"/>
      <c r="C85" s="273"/>
    </row>
    <row r="86" spans="1:3" ht="19.5" customHeight="1">
      <c r="A86" s="271"/>
      <c r="B86" s="272"/>
      <c r="C86" s="273"/>
    </row>
    <row r="87" spans="1:3" ht="19.5" customHeight="1">
      <c r="A87" s="271"/>
      <c r="B87" s="272"/>
      <c r="C87" s="273"/>
    </row>
  </sheetData>
  <sheetProtection/>
  <mergeCells count="3">
    <mergeCell ref="A1:B1"/>
    <mergeCell ref="A4:C4"/>
    <mergeCell ref="A2:C2"/>
  </mergeCells>
  <printOptions/>
  <pageMargins left="1" right="0.5" top="0.5" bottom="0.75" header="0.5" footer="0.4"/>
  <pageSetup horizontalDpi="600" verticalDpi="600" orientation="portrait" scale="70" r:id="rId1"/>
  <headerFooter alignWithMargins="0">
    <oddFooter>&amp;L&amp;"Arial,Italic"&amp;9Prepared by: Office of Institutional Research (ch, yl, pn)&amp;C&amp;"Arial,Italic"&amp;11Table 11, Page &amp;P of &amp;N&amp;R&amp;"Arial,Italic"&amp;9 &amp;D</oddFooter>
  </headerFooter>
</worksheet>
</file>

<file path=xl/worksheets/sheet12.xml><?xml version="1.0" encoding="utf-8"?>
<worksheet xmlns="http://schemas.openxmlformats.org/spreadsheetml/2006/main" xmlns:r="http://schemas.openxmlformats.org/officeDocument/2006/relationships">
  <dimension ref="A1:E79"/>
  <sheetViews>
    <sheetView zoomScale="60" zoomScaleNormal="60" zoomScalePageLayoutView="0" workbookViewId="0" topLeftCell="A1">
      <selection activeCell="D13" sqref="D13"/>
    </sheetView>
  </sheetViews>
  <sheetFormatPr defaultColWidth="9.140625" defaultRowHeight="12.75"/>
  <cols>
    <col min="1" max="1" width="13.00390625" style="0" customWidth="1"/>
    <col min="2" max="2" width="65.28125" style="0" customWidth="1"/>
    <col min="3" max="3" width="19.7109375" style="0" customWidth="1"/>
    <col min="4" max="4" width="16.421875" style="0" customWidth="1"/>
    <col min="5" max="5" width="13.28125" style="0" customWidth="1"/>
  </cols>
  <sheetData>
    <row r="1" spans="1:5" ht="21" customHeight="1">
      <c r="A1" s="357" t="s">
        <v>123</v>
      </c>
      <c r="B1" s="357"/>
      <c r="C1" s="357"/>
      <c r="D1" s="357"/>
      <c r="E1" s="357"/>
    </row>
    <row r="2" spans="1:5" ht="75.75" customHeight="1">
      <c r="A2" s="365" t="s">
        <v>558</v>
      </c>
      <c r="B2" s="365"/>
      <c r="C2" s="365"/>
      <c r="D2" s="365"/>
      <c r="E2" s="365"/>
    </row>
    <row r="3" spans="1:5" ht="15" customHeight="1">
      <c r="A3" s="289"/>
      <c r="B3" s="289"/>
      <c r="C3" s="289"/>
      <c r="D3" s="289"/>
      <c r="E3" s="289"/>
    </row>
    <row r="4" spans="1:5" ht="27.75" customHeight="1">
      <c r="A4" s="358" t="s">
        <v>39</v>
      </c>
      <c r="B4" s="360" t="s">
        <v>122</v>
      </c>
      <c r="C4" s="362" t="s">
        <v>72</v>
      </c>
      <c r="D4" s="363"/>
      <c r="E4" s="364"/>
    </row>
    <row r="5" spans="1:5" ht="15.75" customHeight="1">
      <c r="A5" s="359"/>
      <c r="B5" s="361"/>
      <c r="C5" s="163" t="s">
        <v>73</v>
      </c>
      <c r="D5" s="163" t="s">
        <v>213</v>
      </c>
      <c r="E5" s="163" t="s">
        <v>43</v>
      </c>
    </row>
    <row r="6" spans="1:5" ht="19.5" customHeight="1">
      <c r="A6" s="168">
        <v>1</v>
      </c>
      <c r="B6" s="166" t="s">
        <v>245</v>
      </c>
      <c r="C6" s="164">
        <v>16</v>
      </c>
      <c r="D6" s="164">
        <v>2</v>
      </c>
      <c r="E6" s="164">
        <v>18</v>
      </c>
    </row>
    <row r="7" spans="1:5" ht="19.5" customHeight="1">
      <c r="A7" s="168">
        <f aca="true" t="shared" si="0" ref="A7:A38">A6+1</f>
        <v>2</v>
      </c>
      <c r="B7" s="166" t="s">
        <v>251</v>
      </c>
      <c r="C7" s="164">
        <v>6</v>
      </c>
      <c r="D7" s="164">
        <v>2</v>
      </c>
      <c r="E7" s="164">
        <v>8</v>
      </c>
    </row>
    <row r="8" spans="1:5" ht="19.5" customHeight="1">
      <c r="A8" s="168">
        <f t="shared" si="0"/>
        <v>3</v>
      </c>
      <c r="B8" s="166" t="s">
        <v>248</v>
      </c>
      <c r="C8" s="164">
        <v>6</v>
      </c>
      <c r="D8" s="164">
        <v>1</v>
      </c>
      <c r="E8" s="164">
        <v>7</v>
      </c>
    </row>
    <row r="9" spans="1:5" ht="19.5" customHeight="1">
      <c r="A9" s="168">
        <f t="shared" si="0"/>
        <v>4</v>
      </c>
      <c r="B9" s="166" t="s">
        <v>249</v>
      </c>
      <c r="C9" s="164">
        <v>5</v>
      </c>
      <c r="D9" s="164">
        <v>2</v>
      </c>
      <c r="E9" s="164">
        <v>7</v>
      </c>
    </row>
    <row r="10" spans="1:5" ht="19.5" customHeight="1">
      <c r="A10" s="168">
        <f t="shared" si="0"/>
        <v>5</v>
      </c>
      <c r="B10" s="166" t="s">
        <v>250</v>
      </c>
      <c r="C10" s="164">
        <v>4</v>
      </c>
      <c r="D10" s="164">
        <v>2</v>
      </c>
      <c r="E10" s="164">
        <v>6</v>
      </c>
    </row>
    <row r="11" spans="1:5" ht="19.5" customHeight="1">
      <c r="A11" s="168">
        <f t="shared" si="0"/>
        <v>6</v>
      </c>
      <c r="B11" s="167" t="s">
        <v>285</v>
      </c>
      <c r="C11" s="165">
        <v>3</v>
      </c>
      <c r="D11" s="165">
        <v>2</v>
      </c>
      <c r="E11" s="165">
        <v>5</v>
      </c>
    </row>
    <row r="12" spans="1:5" ht="19.5" customHeight="1">
      <c r="A12" s="168">
        <f t="shared" si="0"/>
        <v>7</v>
      </c>
      <c r="B12" s="167" t="s">
        <v>246</v>
      </c>
      <c r="C12" s="165">
        <v>1</v>
      </c>
      <c r="D12" s="165">
        <v>3</v>
      </c>
      <c r="E12" s="165">
        <v>4</v>
      </c>
    </row>
    <row r="13" spans="1:5" ht="19.5" customHeight="1">
      <c r="A13" s="168">
        <f t="shared" si="0"/>
        <v>8</v>
      </c>
      <c r="B13" s="167" t="s">
        <v>243</v>
      </c>
      <c r="C13" s="165">
        <v>4</v>
      </c>
      <c r="D13" s="165">
        <v>0</v>
      </c>
      <c r="E13" s="165">
        <v>4</v>
      </c>
    </row>
    <row r="14" spans="1:5" ht="19.5" customHeight="1">
      <c r="A14" s="168">
        <f t="shared" si="0"/>
        <v>9</v>
      </c>
      <c r="B14" s="167" t="s">
        <v>257</v>
      </c>
      <c r="C14" s="165">
        <v>2</v>
      </c>
      <c r="D14" s="165">
        <v>2</v>
      </c>
      <c r="E14" s="165">
        <v>4</v>
      </c>
    </row>
    <row r="15" spans="1:5" ht="19.5" customHeight="1">
      <c r="A15" s="168">
        <f t="shared" si="0"/>
        <v>10</v>
      </c>
      <c r="B15" s="167" t="s">
        <v>378</v>
      </c>
      <c r="C15" s="165">
        <v>3</v>
      </c>
      <c r="D15" s="165">
        <v>0</v>
      </c>
      <c r="E15" s="165">
        <v>3</v>
      </c>
    </row>
    <row r="16" spans="1:5" ht="19.5" customHeight="1">
      <c r="A16" s="168">
        <f t="shared" si="0"/>
        <v>11</v>
      </c>
      <c r="B16" s="167" t="s">
        <v>321</v>
      </c>
      <c r="C16" s="165">
        <v>3</v>
      </c>
      <c r="D16" s="165">
        <v>0</v>
      </c>
      <c r="E16" s="165">
        <v>3</v>
      </c>
    </row>
    <row r="17" spans="1:5" ht="19.5" customHeight="1">
      <c r="A17" s="168">
        <f t="shared" si="0"/>
        <v>12</v>
      </c>
      <c r="B17" s="167" t="s">
        <v>259</v>
      </c>
      <c r="C17" s="165">
        <v>3</v>
      </c>
      <c r="D17" s="165">
        <v>0</v>
      </c>
      <c r="E17" s="165">
        <v>3</v>
      </c>
    </row>
    <row r="18" spans="1:5" ht="19.5" customHeight="1">
      <c r="A18" s="168">
        <f t="shared" si="0"/>
        <v>13</v>
      </c>
      <c r="B18" s="167" t="s">
        <v>255</v>
      </c>
      <c r="C18" s="165">
        <v>2</v>
      </c>
      <c r="D18" s="165">
        <v>1</v>
      </c>
      <c r="E18" s="165">
        <v>3</v>
      </c>
    </row>
    <row r="19" spans="1:5" ht="19.5" customHeight="1">
      <c r="A19" s="168">
        <f t="shared" si="0"/>
        <v>14</v>
      </c>
      <c r="B19" s="167" t="s">
        <v>288</v>
      </c>
      <c r="C19" s="165">
        <v>1</v>
      </c>
      <c r="D19" s="165">
        <v>1</v>
      </c>
      <c r="E19" s="165">
        <v>2</v>
      </c>
    </row>
    <row r="20" spans="1:5" ht="19.5" customHeight="1">
      <c r="A20" s="168">
        <f t="shared" si="0"/>
        <v>15</v>
      </c>
      <c r="B20" s="167" t="s">
        <v>379</v>
      </c>
      <c r="C20" s="165">
        <v>1</v>
      </c>
      <c r="D20" s="165">
        <v>1</v>
      </c>
      <c r="E20" s="165">
        <v>2</v>
      </c>
    </row>
    <row r="21" spans="1:5" ht="19.5" customHeight="1">
      <c r="A21" s="168">
        <f t="shared" si="0"/>
        <v>16</v>
      </c>
      <c r="B21" s="167" t="s">
        <v>260</v>
      </c>
      <c r="C21" s="165">
        <v>2</v>
      </c>
      <c r="D21" s="165">
        <v>0</v>
      </c>
      <c r="E21" s="165">
        <v>2</v>
      </c>
    </row>
    <row r="22" spans="1:5" ht="19.5" customHeight="1">
      <c r="A22" s="168">
        <f t="shared" si="0"/>
        <v>17</v>
      </c>
      <c r="B22" s="167" t="s">
        <v>256</v>
      </c>
      <c r="C22" s="165">
        <v>2</v>
      </c>
      <c r="D22" s="165">
        <v>0</v>
      </c>
      <c r="E22" s="165">
        <v>2</v>
      </c>
    </row>
    <row r="23" spans="1:5" ht="19.5" customHeight="1">
      <c r="A23" s="168">
        <f t="shared" si="0"/>
        <v>18</v>
      </c>
      <c r="B23" s="167" t="s">
        <v>252</v>
      </c>
      <c r="C23" s="165">
        <v>1</v>
      </c>
      <c r="D23" s="165">
        <v>1</v>
      </c>
      <c r="E23" s="165">
        <v>2</v>
      </c>
    </row>
    <row r="24" spans="1:5" ht="19.5" customHeight="1">
      <c r="A24" s="168">
        <f t="shared" si="0"/>
        <v>19</v>
      </c>
      <c r="B24" s="167" t="s">
        <v>380</v>
      </c>
      <c r="C24" s="165">
        <v>0</v>
      </c>
      <c r="D24" s="165">
        <v>2</v>
      </c>
      <c r="E24" s="165">
        <v>2</v>
      </c>
    </row>
    <row r="25" spans="1:5" ht="19.5" customHeight="1">
      <c r="A25" s="168">
        <f t="shared" si="0"/>
        <v>20</v>
      </c>
      <c r="B25" s="167" t="s">
        <v>292</v>
      </c>
      <c r="C25" s="165">
        <v>1</v>
      </c>
      <c r="D25" s="165">
        <v>1</v>
      </c>
      <c r="E25" s="165">
        <v>2</v>
      </c>
    </row>
    <row r="26" spans="1:5" ht="19.5" customHeight="1">
      <c r="A26" s="168">
        <f t="shared" si="0"/>
        <v>21</v>
      </c>
      <c r="B26" s="167" t="s">
        <v>381</v>
      </c>
      <c r="C26" s="165">
        <v>0</v>
      </c>
      <c r="D26" s="165">
        <v>2</v>
      </c>
      <c r="E26" s="165">
        <v>2</v>
      </c>
    </row>
    <row r="27" spans="1:5" ht="19.5" customHeight="1">
      <c r="A27" s="168">
        <f t="shared" si="0"/>
        <v>22</v>
      </c>
      <c r="B27" s="167" t="s">
        <v>293</v>
      </c>
      <c r="C27" s="165">
        <v>2</v>
      </c>
      <c r="D27" s="165">
        <v>0</v>
      </c>
      <c r="E27" s="165">
        <v>2</v>
      </c>
    </row>
    <row r="28" spans="1:5" ht="19.5" customHeight="1">
      <c r="A28" s="168">
        <f t="shared" si="0"/>
        <v>23</v>
      </c>
      <c r="B28" s="167" t="s">
        <v>247</v>
      </c>
      <c r="C28" s="165">
        <v>2</v>
      </c>
      <c r="D28" s="165">
        <v>0</v>
      </c>
      <c r="E28" s="165">
        <v>2</v>
      </c>
    </row>
    <row r="29" spans="1:5" ht="19.5" customHeight="1">
      <c r="A29" s="168">
        <f t="shared" si="0"/>
        <v>24</v>
      </c>
      <c r="B29" s="167" t="s">
        <v>286</v>
      </c>
      <c r="C29" s="165">
        <v>2</v>
      </c>
      <c r="D29" s="165">
        <v>0</v>
      </c>
      <c r="E29" s="165">
        <v>2</v>
      </c>
    </row>
    <row r="30" spans="1:5" ht="19.5" customHeight="1">
      <c r="A30" s="168">
        <f t="shared" si="0"/>
        <v>25</v>
      </c>
      <c r="B30" s="167" t="s">
        <v>254</v>
      </c>
      <c r="C30" s="165">
        <v>1</v>
      </c>
      <c r="D30" s="165">
        <v>0</v>
      </c>
      <c r="E30" s="165">
        <v>1</v>
      </c>
    </row>
    <row r="31" spans="1:5" ht="19.5" customHeight="1">
      <c r="A31" s="168">
        <f t="shared" si="0"/>
        <v>26</v>
      </c>
      <c r="B31" s="167" t="s">
        <v>310</v>
      </c>
      <c r="C31" s="165">
        <v>0</v>
      </c>
      <c r="D31" s="165">
        <v>1</v>
      </c>
      <c r="E31" s="165">
        <v>1</v>
      </c>
    </row>
    <row r="32" spans="1:5" ht="19.5" customHeight="1">
      <c r="A32" s="168">
        <f t="shared" si="0"/>
        <v>27</v>
      </c>
      <c r="B32" s="167" t="s">
        <v>382</v>
      </c>
      <c r="C32" s="165">
        <v>1</v>
      </c>
      <c r="D32" s="165">
        <v>0</v>
      </c>
      <c r="E32" s="165">
        <v>1</v>
      </c>
    </row>
    <row r="33" spans="1:5" ht="19.5" customHeight="1">
      <c r="A33" s="168">
        <f t="shared" si="0"/>
        <v>28</v>
      </c>
      <c r="B33" s="167" t="s">
        <v>383</v>
      </c>
      <c r="C33" s="165">
        <v>1</v>
      </c>
      <c r="D33" s="165">
        <v>0</v>
      </c>
      <c r="E33" s="165">
        <v>1</v>
      </c>
    </row>
    <row r="34" spans="1:5" ht="19.5" customHeight="1">
      <c r="A34" s="168">
        <f t="shared" si="0"/>
        <v>29</v>
      </c>
      <c r="B34" s="167" t="s">
        <v>384</v>
      </c>
      <c r="C34" s="165">
        <v>1</v>
      </c>
      <c r="D34" s="165">
        <v>0</v>
      </c>
      <c r="E34" s="165">
        <v>1</v>
      </c>
    </row>
    <row r="35" spans="1:5" ht="19.5" customHeight="1">
      <c r="A35" s="168">
        <f t="shared" si="0"/>
        <v>30</v>
      </c>
      <c r="B35" s="167" t="s">
        <v>376</v>
      </c>
      <c r="C35" s="165">
        <v>0</v>
      </c>
      <c r="D35" s="165">
        <v>1</v>
      </c>
      <c r="E35" s="165">
        <v>1</v>
      </c>
    </row>
    <row r="36" spans="1:5" ht="19.5" customHeight="1">
      <c r="A36" s="168">
        <f t="shared" si="0"/>
        <v>31</v>
      </c>
      <c r="B36" s="167" t="s">
        <v>385</v>
      </c>
      <c r="C36" s="165">
        <v>1</v>
      </c>
      <c r="D36" s="165">
        <v>0</v>
      </c>
      <c r="E36" s="165">
        <v>1</v>
      </c>
    </row>
    <row r="37" spans="1:5" ht="19.5" customHeight="1">
      <c r="A37" s="168">
        <f t="shared" si="0"/>
        <v>32</v>
      </c>
      <c r="B37" s="167" t="s">
        <v>386</v>
      </c>
      <c r="C37" s="165">
        <v>1</v>
      </c>
      <c r="D37" s="165">
        <v>0</v>
      </c>
      <c r="E37" s="165">
        <v>1</v>
      </c>
    </row>
    <row r="38" spans="1:5" ht="19.5" customHeight="1">
      <c r="A38" s="168">
        <f t="shared" si="0"/>
        <v>33</v>
      </c>
      <c r="B38" s="167" t="s">
        <v>387</v>
      </c>
      <c r="C38" s="165">
        <v>1</v>
      </c>
      <c r="D38" s="165">
        <v>0</v>
      </c>
      <c r="E38" s="165">
        <v>1</v>
      </c>
    </row>
    <row r="39" spans="1:5" ht="19.5" customHeight="1">
      <c r="A39" s="168">
        <f aca="true" t="shared" si="1" ref="A39:A70">A38+1</f>
        <v>34</v>
      </c>
      <c r="B39" s="167" t="s">
        <v>287</v>
      </c>
      <c r="C39" s="165">
        <v>0</v>
      </c>
      <c r="D39" s="165">
        <v>1</v>
      </c>
      <c r="E39" s="165">
        <v>1</v>
      </c>
    </row>
    <row r="40" spans="1:5" ht="19.5" customHeight="1">
      <c r="A40" s="168">
        <f t="shared" si="1"/>
        <v>35</v>
      </c>
      <c r="B40" s="167" t="s">
        <v>388</v>
      </c>
      <c r="C40" s="165">
        <v>0</v>
      </c>
      <c r="D40" s="165">
        <v>1</v>
      </c>
      <c r="E40" s="165">
        <v>1</v>
      </c>
    </row>
    <row r="41" spans="1:5" ht="19.5" customHeight="1">
      <c r="A41" s="168">
        <f t="shared" si="1"/>
        <v>36</v>
      </c>
      <c r="B41" s="167" t="s">
        <v>389</v>
      </c>
      <c r="C41" s="165">
        <v>0</v>
      </c>
      <c r="D41" s="165">
        <v>1</v>
      </c>
      <c r="E41" s="165">
        <v>1</v>
      </c>
    </row>
    <row r="42" spans="1:5" ht="19.5" customHeight="1">
      <c r="A42" s="168">
        <f t="shared" si="1"/>
        <v>37</v>
      </c>
      <c r="B42" s="167" t="s">
        <v>390</v>
      </c>
      <c r="C42" s="165">
        <v>1</v>
      </c>
      <c r="D42" s="165">
        <v>0</v>
      </c>
      <c r="E42" s="165">
        <v>1</v>
      </c>
    </row>
    <row r="43" spans="1:5" ht="19.5" customHeight="1">
      <c r="A43" s="168">
        <f t="shared" si="1"/>
        <v>38</v>
      </c>
      <c r="B43" s="167" t="s">
        <v>314</v>
      </c>
      <c r="C43" s="165">
        <v>0</v>
      </c>
      <c r="D43" s="165">
        <v>1</v>
      </c>
      <c r="E43" s="165">
        <v>1</v>
      </c>
    </row>
    <row r="44" spans="1:5" ht="19.5" customHeight="1">
      <c r="A44" s="168">
        <f t="shared" si="1"/>
        <v>39</v>
      </c>
      <c r="B44" s="167" t="s">
        <v>391</v>
      </c>
      <c r="C44" s="165">
        <v>1</v>
      </c>
      <c r="D44" s="165">
        <v>0</v>
      </c>
      <c r="E44" s="165">
        <v>1</v>
      </c>
    </row>
    <row r="45" spans="1:5" ht="19.5" customHeight="1">
      <c r="A45" s="168">
        <f t="shared" si="1"/>
        <v>40</v>
      </c>
      <c r="B45" s="167" t="s">
        <v>392</v>
      </c>
      <c r="C45" s="165">
        <v>0</v>
      </c>
      <c r="D45" s="165">
        <v>1</v>
      </c>
      <c r="E45" s="165">
        <v>1</v>
      </c>
    </row>
    <row r="46" spans="1:5" ht="19.5" customHeight="1">
      <c r="A46" s="168">
        <f t="shared" si="1"/>
        <v>41</v>
      </c>
      <c r="B46" s="167" t="s">
        <v>289</v>
      </c>
      <c r="C46" s="165">
        <v>0</v>
      </c>
      <c r="D46" s="165">
        <v>1</v>
      </c>
      <c r="E46" s="165">
        <v>1</v>
      </c>
    </row>
    <row r="47" spans="1:5" ht="19.5" customHeight="1">
      <c r="A47" s="168">
        <f t="shared" si="1"/>
        <v>42</v>
      </c>
      <c r="B47" s="167" t="s">
        <v>284</v>
      </c>
      <c r="C47" s="165">
        <v>1</v>
      </c>
      <c r="D47" s="165">
        <v>0</v>
      </c>
      <c r="E47" s="165">
        <v>1</v>
      </c>
    </row>
    <row r="48" spans="1:5" ht="19.5" customHeight="1">
      <c r="A48" s="168">
        <f t="shared" si="1"/>
        <v>43</v>
      </c>
      <c r="B48" s="167" t="s">
        <v>393</v>
      </c>
      <c r="C48" s="165">
        <v>0</v>
      </c>
      <c r="D48" s="165">
        <v>1</v>
      </c>
      <c r="E48" s="165">
        <v>1</v>
      </c>
    </row>
    <row r="49" spans="1:5" ht="19.5" customHeight="1">
      <c r="A49" s="168">
        <f t="shared" si="1"/>
        <v>44</v>
      </c>
      <c r="B49" s="167" t="s">
        <v>394</v>
      </c>
      <c r="C49" s="165">
        <v>1</v>
      </c>
      <c r="D49" s="165">
        <v>0</v>
      </c>
      <c r="E49" s="165">
        <v>1</v>
      </c>
    </row>
    <row r="50" spans="1:5" ht="19.5" customHeight="1">
      <c r="A50" s="168">
        <f t="shared" si="1"/>
        <v>45</v>
      </c>
      <c r="B50" s="167" t="s">
        <v>395</v>
      </c>
      <c r="C50" s="165">
        <v>1</v>
      </c>
      <c r="D50" s="165">
        <v>0</v>
      </c>
      <c r="E50" s="165">
        <v>1</v>
      </c>
    </row>
    <row r="51" spans="1:5" ht="19.5" customHeight="1">
      <c r="A51" s="168">
        <f t="shared" si="1"/>
        <v>46</v>
      </c>
      <c r="B51" s="167" t="s">
        <v>396</v>
      </c>
      <c r="C51" s="165">
        <v>1</v>
      </c>
      <c r="D51" s="165">
        <v>0</v>
      </c>
      <c r="E51" s="165">
        <v>1</v>
      </c>
    </row>
    <row r="52" spans="1:5" ht="19.5" customHeight="1">
      <c r="A52" s="168">
        <f t="shared" si="1"/>
        <v>47</v>
      </c>
      <c r="B52" s="167" t="s">
        <v>397</v>
      </c>
      <c r="C52" s="165">
        <v>0</v>
      </c>
      <c r="D52" s="165">
        <v>1</v>
      </c>
      <c r="E52" s="165">
        <v>1</v>
      </c>
    </row>
    <row r="53" spans="1:5" ht="19.5" customHeight="1">
      <c r="A53" s="168">
        <f t="shared" si="1"/>
        <v>48</v>
      </c>
      <c r="B53" s="167" t="s">
        <v>290</v>
      </c>
      <c r="C53" s="165">
        <v>1</v>
      </c>
      <c r="D53" s="165">
        <v>0</v>
      </c>
      <c r="E53" s="165">
        <v>1</v>
      </c>
    </row>
    <row r="54" spans="1:5" ht="19.5" customHeight="1">
      <c r="A54" s="168">
        <f t="shared" si="1"/>
        <v>49</v>
      </c>
      <c r="B54" s="167" t="s">
        <v>398</v>
      </c>
      <c r="C54" s="165">
        <v>1</v>
      </c>
      <c r="D54" s="165">
        <v>0</v>
      </c>
      <c r="E54" s="165">
        <v>1</v>
      </c>
    </row>
    <row r="55" spans="1:5" ht="19.5" customHeight="1">
      <c r="A55" s="168">
        <f t="shared" si="1"/>
        <v>50</v>
      </c>
      <c r="B55" s="167" t="s">
        <v>399</v>
      </c>
      <c r="C55" s="165">
        <v>1</v>
      </c>
      <c r="D55" s="165">
        <v>0</v>
      </c>
      <c r="E55" s="165">
        <v>1</v>
      </c>
    </row>
    <row r="56" spans="1:5" ht="19.5" customHeight="1">
      <c r="A56" s="168">
        <f t="shared" si="1"/>
        <v>51</v>
      </c>
      <c r="B56" s="167" t="s">
        <v>291</v>
      </c>
      <c r="C56" s="165">
        <v>1</v>
      </c>
      <c r="D56" s="165">
        <v>0</v>
      </c>
      <c r="E56" s="165">
        <v>1</v>
      </c>
    </row>
    <row r="57" spans="1:5" ht="19.5" customHeight="1">
      <c r="A57" s="168">
        <f t="shared" si="1"/>
        <v>52</v>
      </c>
      <c r="B57" s="167" t="s">
        <v>263</v>
      </c>
      <c r="C57" s="165">
        <v>1</v>
      </c>
      <c r="D57" s="165">
        <v>0</v>
      </c>
      <c r="E57" s="165">
        <v>1</v>
      </c>
    </row>
    <row r="58" spans="1:5" ht="19.5" customHeight="1">
      <c r="A58" s="168">
        <f t="shared" si="1"/>
        <v>53</v>
      </c>
      <c r="B58" s="167" t="s">
        <v>307</v>
      </c>
      <c r="C58" s="165">
        <v>1</v>
      </c>
      <c r="D58" s="165">
        <v>0</v>
      </c>
      <c r="E58" s="165">
        <v>1</v>
      </c>
    </row>
    <row r="59" spans="1:5" ht="19.5" customHeight="1">
      <c r="A59" s="168">
        <f t="shared" si="1"/>
        <v>54</v>
      </c>
      <c r="B59" s="167" t="s">
        <v>253</v>
      </c>
      <c r="C59" s="165">
        <v>1</v>
      </c>
      <c r="D59" s="165">
        <v>0</v>
      </c>
      <c r="E59" s="165">
        <v>1</v>
      </c>
    </row>
    <row r="60" spans="1:5" ht="19.5" customHeight="1">
      <c r="A60" s="168">
        <f t="shared" si="1"/>
        <v>55</v>
      </c>
      <c r="B60" s="167" t="s">
        <v>400</v>
      </c>
      <c r="C60" s="165">
        <v>1</v>
      </c>
      <c r="D60" s="165">
        <v>0</v>
      </c>
      <c r="E60" s="165">
        <v>1</v>
      </c>
    </row>
    <row r="61" spans="1:5" ht="19.5" customHeight="1">
      <c r="A61" s="168">
        <f t="shared" si="1"/>
        <v>56</v>
      </c>
      <c r="B61" s="167" t="s">
        <v>401</v>
      </c>
      <c r="C61" s="165">
        <v>1</v>
      </c>
      <c r="D61" s="165">
        <v>0</v>
      </c>
      <c r="E61" s="165">
        <v>1</v>
      </c>
    </row>
    <row r="62" spans="1:5" ht="19.5" customHeight="1">
      <c r="A62" s="168">
        <f t="shared" si="1"/>
        <v>57</v>
      </c>
      <c r="B62" s="167" t="s">
        <v>402</v>
      </c>
      <c r="C62" s="165">
        <v>1</v>
      </c>
      <c r="D62" s="165">
        <v>0</v>
      </c>
      <c r="E62" s="165">
        <v>1</v>
      </c>
    </row>
    <row r="63" spans="1:5" ht="19.5" customHeight="1">
      <c r="A63" s="168">
        <f t="shared" si="1"/>
        <v>58</v>
      </c>
      <c r="B63" s="167" t="s">
        <v>403</v>
      </c>
      <c r="C63" s="165">
        <v>1</v>
      </c>
      <c r="D63" s="165">
        <v>0</v>
      </c>
      <c r="E63" s="165">
        <v>1</v>
      </c>
    </row>
    <row r="64" spans="1:5" ht="19.5" customHeight="1">
      <c r="A64" s="168">
        <f t="shared" si="1"/>
        <v>59</v>
      </c>
      <c r="B64" s="167" t="s">
        <v>404</v>
      </c>
      <c r="C64" s="165">
        <v>0</v>
      </c>
      <c r="D64" s="165">
        <v>1</v>
      </c>
      <c r="E64" s="165">
        <v>1</v>
      </c>
    </row>
    <row r="65" spans="1:5" ht="19.5" customHeight="1">
      <c r="A65" s="168">
        <f t="shared" si="1"/>
        <v>60</v>
      </c>
      <c r="B65" s="167" t="s">
        <v>261</v>
      </c>
      <c r="C65" s="165">
        <v>1</v>
      </c>
      <c r="D65" s="165">
        <v>0</v>
      </c>
      <c r="E65" s="165">
        <v>1</v>
      </c>
    </row>
    <row r="66" spans="1:5" ht="19.5" customHeight="1">
      <c r="A66" s="168">
        <f t="shared" si="1"/>
        <v>61</v>
      </c>
      <c r="B66" s="167" t="s">
        <v>405</v>
      </c>
      <c r="C66" s="165">
        <v>0</v>
      </c>
      <c r="D66" s="165">
        <v>1</v>
      </c>
      <c r="E66" s="165">
        <v>1</v>
      </c>
    </row>
    <row r="67" spans="1:5" ht="19.5" customHeight="1">
      <c r="A67" s="168">
        <f t="shared" si="1"/>
        <v>62</v>
      </c>
      <c r="B67" s="167" t="s">
        <v>241</v>
      </c>
      <c r="C67" s="165">
        <v>1</v>
      </c>
      <c r="D67" s="165">
        <v>0</v>
      </c>
      <c r="E67" s="165">
        <v>1</v>
      </c>
    </row>
    <row r="68" spans="1:5" ht="19.5" customHeight="1">
      <c r="A68" s="168">
        <f t="shared" si="1"/>
        <v>63</v>
      </c>
      <c r="B68" s="167" t="s">
        <v>406</v>
      </c>
      <c r="C68" s="165">
        <v>1</v>
      </c>
      <c r="D68" s="165">
        <v>0</v>
      </c>
      <c r="E68" s="165">
        <v>1</v>
      </c>
    </row>
    <row r="69" spans="1:5" ht="19.5" customHeight="1">
      <c r="A69" s="168">
        <f t="shared" si="1"/>
        <v>64</v>
      </c>
      <c r="B69" s="167" t="s">
        <v>407</v>
      </c>
      <c r="C69" s="165">
        <v>1</v>
      </c>
      <c r="D69" s="165">
        <v>0</v>
      </c>
      <c r="E69" s="165">
        <v>1</v>
      </c>
    </row>
    <row r="70" spans="1:5" ht="19.5" customHeight="1">
      <c r="A70" s="168">
        <f t="shared" si="1"/>
        <v>65</v>
      </c>
      <c r="B70" s="167" t="s">
        <v>408</v>
      </c>
      <c r="C70" s="165">
        <v>0</v>
      </c>
      <c r="D70" s="165">
        <v>1</v>
      </c>
      <c r="E70" s="165">
        <v>1</v>
      </c>
    </row>
    <row r="71" spans="1:5" ht="19.5" customHeight="1">
      <c r="A71" s="168">
        <f aca="true" t="shared" si="2" ref="A71:A78">A70+1</f>
        <v>66</v>
      </c>
      <c r="B71" s="167" t="s">
        <v>294</v>
      </c>
      <c r="C71" s="165">
        <v>1</v>
      </c>
      <c r="D71" s="165">
        <v>0</v>
      </c>
      <c r="E71" s="165">
        <v>1</v>
      </c>
    </row>
    <row r="72" spans="1:5" ht="19.5" customHeight="1">
      <c r="A72" s="168">
        <f t="shared" si="2"/>
        <v>67</v>
      </c>
      <c r="B72" s="167" t="s">
        <v>409</v>
      </c>
      <c r="C72" s="165">
        <v>1</v>
      </c>
      <c r="D72" s="165">
        <v>0</v>
      </c>
      <c r="E72" s="165">
        <v>1</v>
      </c>
    </row>
    <row r="73" spans="1:5" ht="19.5" customHeight="1">
      <c r="A73" s="168">
        <f t="shared" si="2"/>
        <v>68</v>
      </c>
      <c r="B73" s="167" t="s">
        <v>410</v>
      </c>
      <c r="C73" s="165">
        <v>0</v>
      </c>
      <c r="D73" s="165">
        <v>1</v>
      </c>
      <c r="E73" s="165">
        <v>1</v>
      </c>
    </row>
    <row r="74" spans="1:5" ht="19.5" customHeight="1">
      <c r="A74" s="168">
        <f t="shared" si="2"/>
        <v>69</v>
      </c>
      <c r="B74" s="167" t="s">
        <v>411</v>
      </c>
      <c r="C74" s="165">
        <v>1</v>
      </c>
      <c r="D74" s="165">
        <v>0</v>
      </c>
      <c r="E74" s="165">
        <v>1</v>
      </c>
    </row>
    <row r="75" spans="1:5" ht="19.5" customHeight="1">
      <c r="A75" s="168">
        <f t="shared" si="2"/>
        <v>70</v>
      </c>
      <c r="B75" s="167" t="s">
        <v>412</v>
      </c>
      <c r="C75" s="165">
        <v>1</v>
      </c>
      <c r="D75" s="165">
        <v>0</v>
      </c>
      <c r="E75" s="165">
        <v>1</v>
      </c>
    </row>
    <row r="76" spans="1:5" ht="19.5" customHeight="1">
      <c r="A76" s="168">
        <f t="shared" si="2"/>
        <v>71</v>
      </c>
      <c r="B76" s="167" t="s">
        <v>258</v>
      </c>
      <c r="C76" s="165">
        <v>1</v>
      </c>
      <c r="D76" s="165">
        <v>0</v>
      </c>
      <c r="E76" s="165">
        <v>1</v>
      </c>
    </row>
    <row r="77" spans="1:5" ht="19.5" customHeight="1">
      <c r="A77" s="168">
        <f t="shared" si="2"/>
        <v>72</v>
      </c>
      <c r="B77" s="167" t="s">
        <v>413</v>
      </c>
      <c r="C77" s="165">
        <v>0</v>
      </c>
      <c r="D77" s="165">
        <v>1</v>
      </c>
      <c r="E77" s="165">
        <v>1</v>
      </c>
    </row>
    <row r="78" spans="1:5" ht="19.5" customHeight="1">
      <c r="A78" s="168">
        <f t="shared" si="2"/>
        <v>73</v>
      </c>
      <c r="B78" s="167" t="s">
        <v>414</v>
      </c>
      <c r="C78" s="165">
        <v>0</v>
      </c>
      <c r="D78" s="165">
        <v>1</v>
      </c>
      <c r="E78" s="165">
        <v>1</v>
      </c>
    </row>
    <row r="79" ht="19.5" customHeight="1">
      <c r="C79" s="291"/>
    </row>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mergeCells count="5">
    <mergeCell ref="A1:E1"/>
    <mergeCell ref="A4:A5"/>
    <mergeCell ref="B4:B5"/>
    <mergeCell ref="C4:E4"/>
    <mergeCell ref="A2:E2"/>
  </mergeCells>
  <printOptions/>
  <pageMargins left="1" right="0.5" top="0.5" bottom="0.75" header="0.5" footer="0.4"/>
  <pageSetup horizontalDpi="600" verticalDpi="600" orientation="portrait" scale="70" r:id="rId1"/>
  <headerFooter alignWithMargins="0">
    <oddFooter>&amp;L&amp;"Arial,Italic"&amp;9Prepared by: Office of Institutional Research (ch, yl, pn)&amp;C&amp;"Arial,Italic"&amp;11Table 12, Page &amp;P of &amp;N&amp;R&amp;"Arial,Italic"&amp;9 &amp;D</oddFooter>
  </headerFooter>
</worksheet>
</file>

<file path=xl/worksheets/sheet13.xml><?xml version="1.0" encoding="utf-8"?>
<worksheet xmlns="http://schemas.openxmlformats.org/spreadsheetml/2006/main" xmlns:r="http://schemas.openxmlformats.org/officeDocument/2006/relationships">
  <dimension ref="A1:E178"/>
  <sheetViews>
    <sheetView zoomScale="60" zoomScaleNormal="60" zoomScalePageLayoutView="0" workbookViewId="0" topLeftCell="A1">
      <selection activeCell="B10" sqref="B10"/>
    </sheetView>
  </sheetViews>
  <sheetFormatPr defaultColWidth="9.140625" defaultRowHeight="12.75"/>
  <cols>
    <col min="1" max="1" width="13.00390625" style="0" customWidth="1"/>
    <col min="2" max="2" width="65.28125" style="0" customWidth="1"/>
    <col min="3" max="3" width="19.7109375" style="0" customWidth="1"/>
    <col min="4" max="4" width="16.421875" style="0" customWidth="1"/>
    <col min="5" max="5" width="14.00390625" style="0" customWidth="1"/>
  </cols>
  <sheetData>
    <row r="1" spans="1:5" ht="21" customHeight="1">
      <c r="A1" s="311" t="s">
        <v>123</v>
      </c>
      <c r="B1" s="311"/>
      <c r="C1" s="311"/>
      <c r="D1" s="311"/>
      <c r="E1" s="311"/>
    </row>
    <row r="2" spans="1:5" ht="75.75" customHeight="1">
      <c r="A2" s="365" t="s">
        <v>557</v>
      </c>
      <c r="B2" s="365"/>
      <c r="C2" s="365"/>
      <c r="D2" s="365"/>
      <c r="E2" s="365"/>
    </row>
    <row r="3" spans="1:5" ht="15" customHeight="1">
      <c r="A3" s="289"/>
      <c r="B3" s="289"/>
      <c r="C3" s="289"/>
      <c r="D3" s="289"/>
      <c r="E3" s="289"/>
    </row>
    <row r="4" spans="1:5" ht="27.75" customHeight="1">
      <c r="A4" s="366" t="s">
        <v>39</v>
      </c>
      <c r="B4" s="367" t="s">
        <v>76</v>
      </c>
      <c r="C4" s="368" t="s">
        <v>72</v>
      </c>
      <c r="D4" s="369"/>
      <c r="E4" s="370"/>
    </row>
    <row r="5" spans="1:5" ht="15.75" customHeight="1">
      <c r="A5" s="359"/>
      <c r="B5" s="361"/>
      <c r="C5" s="163" t="s">
        <v>73</v>
      </c>
      <c r="D5" s="163" t="s">
        <v>213</v>
      </c>
      <c r="E5" s="163" t="s">
        <v>43</v>
      </c>
    </row>
    <row r="6" spans="1:5" ht="19.5" customHeight="1">
      <c r="A6" s="168">
        <v>1</v>
      </c>
      <c r="B6" s="290" t="s">
        <v>428</v>
      </c>
      <c r="C6" s="164">
        <v>35</v>
      </c>
      <c r="D6" s="164">
        <v>12</v>
      </c>
      <c r="E6" s="164">
        <v>47</v>
      </c>
    </row>
    <row r="7" spans="1:5" ht="19.5" customHeight="1">
      <c r="A7" s="168">
        <f aca="true" t="shared" si="0" ref="A7:A70">A6+1</f>
        <v>2</v>
      </c>
      <c r="B7" s="290" t="s">
        <v>308</v>
      </c>
      <c r="C7" s="164">
        <v>36</v>
      </c>
      <c r="D7" s="164">
        <v>4</v>
      </c>
      <c r="E7" s="164">
        <v>40</v>
      </c>
    </row>
    <row r="8" spans="1:5" ht="19.5" customHeight="1">
      <c r="A8" s="168">
        <f t="shared" si="0"/>
        <v>3</v>
      </c>
      <c r="B8" s="290" t="s">
        <v>310</v>
      </c>
      <c r="C8" s="164">
        <v>26</v>
      </c>
      <c r="D8" s="164">
        <v>12</v>
      </c>
      <c r="E8" s="164">
        <v>38</v>
      </c>
    </row>
    <row r="9" spans="1:5" ht="19.5" customHeight="1">
      <c r="A9" s="168">
        <f t="shared" si="0"/>
        <v>4</v>
      </c>
      <c r="B9" s="166" t="s">
        <v>415</v>
      </c>
      <c r="C9" s="164">
        <v>11</v>
      </c>
      <c r="D9" s="164">
        <v>14</v>
      </c>
      <c r="E9" s="164">
        <v>25</v>
      </c>
    </row>
    <row r="10" spans="1:5" ht="19.5" customHeight="1">
      <c r="A10" s="168">
        <f t="shared" si="0"/>
        <v>5</v>
      </c>
      <c r="B10" s="166" t="s">
        <v>492</v>
      </c>
      <c r="C10" s="164">
        <v>16</v>
      </c>
      <c r="D10" s="164">
        <v>2</v>
      </c>
      <c r="E10" s="164">
        <v>18</v>
      </c>
    </row>
    <row r="11" spans="1:5" ht="19.5" customHeight="1">
      <c r="A11" s="168">
        <f t="shared" si="0"/>
        <v>6</v>
      </c>
      <c r="B11" s="167" t="s">
        <v>463</v>
      </c>
      <c r="C11" s="165">
        <v>7</v>
      </c>
      <c r="D11" s="165">
        <v>7</v>
      </c>
      <c r="E11" s="165">
        <v>14</v>
      </c>
    </row>
    <row r="12" spans="1:5" ht="19.5" customHeight="1">
      <c r="A12" s="168">
        <f t="shared" si="0"/>
        <v>7</v>
      </c>
      <c r="B12" s="167" t="s">
        <v>376</v>
      </c>
      <c r="C12" s="165">
        <v>6</v>
      </c>
      <c r="D12" s="165">
        <v>7</v>
      </c>
      <c r="E12" s="165">
        <v>13</v>
      </c>
    </row>
    <row r="13" spans="1:5" ht="19.5" customHeight="1">
      <c r="A13" s="168">
        <f t="shared" si="0"/>
        <v>8</v>
      </c>
      <c r="B13" s="167" t="s">
        <v>493</v>
      </c>
      <c r="C13" s="165">
        <v>6</v>
      </c>
      <c r="D13" s="165">
        <v>5</v>
      </c>
      <c r="E13" s="165">
        <v>11</v>
      </c>
    </row>
    <row r="14" spans="1:5" ht="19.5" customHeight="1">
      <c r="A14" s="168">
        <f t="shared" si="0"/>
        <v>9</v>
      </c>
      <c r="B14" s="167" t="s">
        <v>448</v>
      </c>
      <c r="C14" s="165">
        <v>10</v>
      </c>
      <c r="D14" s="165">
        <v>0</v>
      </c>
      <c r="E14" s="165">
        <v>10</v>
      </c>
    </row>
    <row r="15" spans="1:5" ht="19.5" customHeight="1">
      <c r="A15" s="168">
        <f t="shared" si="0"/>
        <v>10</v>
      </c>
      <c r="B15" s="167" t="s">
        <v>494</v>
      </c>
      <c r="C15" s="165">
        <v>8</v>
      </c>
      <c r="D15" s="165">
        <v>1</v>
      </c>
      <c r="E15" s="165">
        <v>9</v>
      </c>
    </row>
    <row r="16" spans="1:5" ht="19.5" customHeight="1">
      <c r="A16" s="168">
        <f t="shared" si="0"/>
        <v>11</v>
      </c>
      <c r="B16" s="167" t="s">
        <v>420</v>
      </c>
      <c r="C16" s="165">
        <v>6</v>
      </c>
      <c r="D16" s="165">
        <v>3</v>
      </c>
      <c r="E16" s="165">
        <v>9</v>
      </c>
    </row>
    <row r="17" spans="1:5" ht="19.5" customHeight="1">
      <c r="A17" s="168">
        <f t="shared" si="0"/>
        <v>12</v>
      </c>
      <c r="B17" s="167" t="s">
        <v>495</v>
      </c>
      <c r="C17" s="165">
        <v>7</v>
      </c>
      <c r="D17" s="165">
        <v>2</v>
      </c>
      <c r="E17" s="165">
        <v>9</v>
      </c>
    </row>
    <row r="18" spans="1:5" ht="19.5" customHeight="1">
      <c r="A18" s="168">
        <f t="shared" si="0"/>
        <v>13</v>
      </c>
      <c r="B18" s="167" t="s">
        <v>298</v>
      </c>
      <c r="C18" s="165">
        <v>8</v>
      </c>
      <c r="D18" s="165">
        <v>0</v>
      </c>
      <c r="E18" s="165">
        <v>8</v>
      </c>
    </row>
    <row r="19" spans="1:5" ht="19.5" customHeight="1">
      <c r="A19" s="168">
        <f t="shared" si="0"/>
        <v>14</v>
      </c>
      <c r="B19" s="167" t="s">
        <v>496</v>
      </c>
      <c r="C19" s="165">
        <v>4</v>
      </c>
      <c r="D19" s="165">
        <v>3</v>
      </c>
      <c r="E19" s="165">
        <v>7</v>
      </c>
    </row>
    <row r="20" spans="1:5" ht="19.5" customHeight="1">
      <c r="A20" s="168">
        <f t="shared" si="0"/>
        <v>15</v>
      </c>
      <c r="B20" s="167" t="s">
        <v>497</v>
      </c>
      <c r="C20" s="165">
        <v>4</v>
      </c>
      <c r="D20" s="165">
        <v>3</v>
      </c>
      <c r="E20" s="165">
        <v>7</v>
      </c>
    </row>
    <row r="21" spans="1:5" ht="19.5" customHeight="1">
      <c r="A21" s="168">
        <f t="shared" si="0"/>
        <v>16</v>
      </c>
      <c r="B21" s="167" t="s">
        <v>239</v>
      </c>
      <c r="C21" s="165">
        <v>5</v>
      </c>
      <c r="D21" s="165">
        <v>1</v>
      </c>
      <c r="E21" s="165">
        <v>6</v>
      </c>
    </row>
    <row r="22" spans="1:5" ht="19.5" customHeight="1">
      <c r="A22" s="168">
        <f t="shared" si="0"/>
        <v>17</v>
      </c>
      <c r="B22" s="167" t="s">
        <v>453</v>
      </c>
      <c r="C22" s="165">
        <v>5</v>
      </c>
      <c r="D22" s="165">
        <v>1</v>
      </c>
      <c r="E22" s="165">
        <v>6</v>
      </c>
    </row>
    <row r="23" spans="1:5" ht="19.5" customHeight="1">
      <c r="A23" s="168">
        <f t="shared" si="0"/>
        <v>18</v>
      </c>
      <c r="B23" s="167" t="s">
        <v>498</v>
      </c>
      <c r="C23" s="165">
        <v>5</v>
      </c>
      <c r="D23" s="165">
        <v>1</v>
      </c>
      <c r="E23" s="165">
        <v>6</v>
      </c>
    </row>
    <row r="24" spans="1:5" ht="19.5" customHeight="1">
      <c r="A24" s="168">
        <f t="shared" si="0"/>
        <v>19</v>
      </c>
      <c r="B24" s="167" t="s">
        <v>465</v>
      </c>
      <c r="C24" s="165">
        <v>4</v>
      </c>
      <c r="D24" s="165">
        <v>2</v>
      </c>
      <c r="E24" s="165">
        <v>6</v>
      </c>
    </row>
    <row r="25" spans="1:5" ht="19.5" customHeight="1">
      <c r="A25" s="168">
        <f t="shared" si="0"/>
        <v>20</v>
      </c>
      <c r="B25" s="167" t="s">
        <v>416</v>
      </c>
      <c r="C25" s="165">
        <v>3</v>
      </c>
      <c r="D25" s="165">
        <v>2</v>
      </c>
      <c r="E25" s="165">
        <v>5</v>
      </c>
    </row>
    <row r="26" spans="1:5" ht="19.5" customHeight="1">
      <c r="A26" s="168">
        <f t="shared" si="0"/>
        <v>21</v>
      </c>
      <c r="B26" s="167" t="s">
        <v>300</v>
      </c>
      <c r="C26" s="165">
        <v>5</v>
      </c>
      <c r="D26" s="165">
        <v>0</v>
      </c>
      <c r="E26" s="165">
        <v>5</v>
      </c>
    </row>
    <row r="27" spans="1:5" ht="19.5" customHeight="1">
      <c r="A27" s="168">
        <f t="shared" si="0"/>
        <v>22</v>
      </c>
      <c r="B27" s="167" t="s">
        <v>425</v>
      </c>
      <c r="C27" s="165">
        <v>4</v>
      </c>
      <c r="D27" s="165">
        <v>1</v>
      </c>
      <c r="E27" s="165">
        <v>5</v>
      </c>
    </row>
    <row r="28" spans="1:5" ht="19.5" customHeight="1">
      <c r="A28" s="168">
        <f t="shared" si="0"/>
        <v>23</v>
      </c>
      <c r="B28" s="167" t="s">
        <v>264</v>
      </c>
      <c r="C28" s="165">
        <v>5</v>
      </c>
      <c r="D28" s="165">
        <v>0</v>
      </c>
      <c r="E28" s="165">
        <v>5</v>
      </c>
    </row>
    <row r="29" spans="1:5" ht="19.5" customHeight="1">
      <c r="A29" s="168">
        <f t="shared" si="0"/>
        <v>24</v>
      </c>
      <c r="B29" s="167" t="s">
        <v>297</v>
      </c>
      <c r="C29" s="165">
        <v>3</v>
      </c>
      <c r="D29" s="165">
        <v>1</v>
      </c>
      <c r="E29" s="165">
        <v>4</v>
      </c>
    </row>
    <row r="30" spans="1:5" ht="19.5" customHeight="1">
      <c r="A30" s="168">
        <f t="shared" si="0"/>
        <v>25</v>
      </c>
      <c r="B30" s="167" t="s">
        <v>419</v>
      </c>
      <c r="C30" s="165">
        <v>4</v>
      </c>
      <c r="D30" s="165">
        <v>0</v>
      </c>
      <c r="E30" s="165">
        <v>4</v>
      </c>
    </row>
    <row r="31" spans="1:5" ht="19.5" customHeight="1">
      <c r="A31" s="168">
        <f t="shared" si="0"/>
        <v>26</v>
      </c>
      <c r="B31" s="167" t="s">
        <v>267</v>
      </c>
      <c r="C31" s="165">
        <v>4</v>
      </c>
      <c r="D31" s="165">
        <v>0</v>
      </c>
      <c r="E31" s="165">
        <v>4</v>
      </c>
    </row>
    <row r="32" spans="1:5" ht="19.5" customHeight="1">
      <c r="A32" s="168">
        <f t="shared" si="0"/>
        <v>27</v>
      </c>
      <c r="B32" s="167" t="s">
        <v>283</v>
      </c>
      <c r="C32" s="165">
        <v>4</v>
      </c>
      <c r="D32" s="165">
        <v>0</v>
      </c>
      <c r="E32" s="165">
        <v>4</v>
      </c>
    </row>
    <row r="33" spans="1:5" ht="19.5" customHeight="1">
      <c r="A33" s="168">
        <f t="shared" si="0"/>
        <v>28</v>
      </c>
      <c r="B33" s="167" t="s">
        <v>418</v>
      </c>
      <c r="C33" s="165">
        <v>4</v>
      </c>
      <c r="D33" s="165">
        <v>0</v>
      </c>
      <c r="E33" s="165">
        <v>4</v>
      </c>
    </row>
    <row r="34" spans="1:5" ht="19.5" customHeight="1">
      <c r="A34" s="168">
        <f t="shared" si="0"/>
        <v>29</v>
      </c>
      <c r="B34" s="167" t="s">
        <v>303</v>
      </c>
      <c r="C34" s="165">
        <v>2</v>
      </c>
      <c r="D34" s="165">
        <v>2</v>
      </c>
      <c r="E34" s="165">
        <v>4</v>
      </c>
    </row>
    <row r="35" spans="1:5" ht="19.5" customHeight="1">
      <c r="A35" s="168">
        <f t="shared" si="0"/>
        <v>30</v>
      </c>
      <c r="B35" s="167" t="s">
        <v>417</v>
      </c>
      <c r="C35" s="165">
        <v>3</v>
      </c>
      <c r="D35" s="165">
        <v>1</v>
      </c>
      <c r="E35" s="165">
        <v>4</v>
      </c>
    </row>
    <row r="36" spans="1:5" ht="19.5" customHeight="1">
      <c r="A36" s="168">
        <f t="shared" si="0"/>
        <v>31</v>
      </c>
      <c r="B36" s="167" t="s">
        <v>499</v>
      </c>
      <c r="C36" s="165">
        <v>4</v>
      </c>
      <c r="D36" s="165">
        <v>0</v>
      </c>
      <c r="E36" s="165">
        <v>4</v>
      </c>
    </row>
    <row r="37" spans="1:5" ht="19.5" customHeight="1">
      <c r="A37" s="168">
        <f t="shared" si="0"/>
        <v>32</v>
      </c>
      <c r="B37" s="167" t="s">
        <v>500</v>
      </c>
      <c r="C37" s="165">
        <v>3</v>
      </c>
      <c r="D37" s="165">
        <v>0</v>
      </c>
      <c r="E37" s="165">
        <v>3</v>
      </c>
    </row>
    <row r="38" spans="1:5" ht="19.5" customHeight="1">
      <c r="A38" s="168">
        <f t="shared" si="0"/>
        <v>33</v>
      </c>
      <c r="B38" s="167" t="s">
        <v>299</v>
      </c>
      <c r="C38" s="165">
        <v>3</v>
      </c>
      <c r="D38" s="165">
        <v>0</v>
      </c>
      <c r="E38" s="165">
        <v>3</v>
      </c>
    </row>
    <row r="39" spans="1:5" ht="19.5" customHeight="1">
      <c r="A39" s="168">
        <f t="shared" si="0"/>
        <v>34</v>
      </c>
      <c r="B39" s="167" t="s">
        <v>501</v>
      </c>
      <c r="C39" s="165">
        <v>3</v>
      </c>
      <c r="D39" s="165">
        <v>0</v>
      </c>
      <c r="E39" s="165">
        <v>3</v>
      </c>
    </row>
    <row r="40" spans="1:5" ht="19.5" customHeight="1">
      <c r="A40" s="168">
        <f t="shared" si="0"/>
        <v>35</v>
      </c>
      <c r="B40" s="167" t="s">
        <v>444</v>
      </c>
      <c r="C40" s="165">
        <v>2</v>
      </c>
      <c r="D40" s="165">
        <v>1</v>
      </c>
      <c r="E40" s="165">
        <v>3</v>
      </c>
    </row>
    <row r="41" spans="1:5" ht="19.5" customHeight="1">
      <c r="A41" s="168">
        <f t="shared" si="0"/>
        <v>36</v>
      </c>
      <c r="B41" s="167" t="s">
        <v>318</v>
      </c>
      <c r="C41" s="165">
        <v>3</v>
      </c>
      <c r="D41" s="165">
        <v>0</v>
      </c>
      <c r="E41" s="165">
        <v>3</v>
      </c>
    </row>
    <row r="42" spans="1:5" ht="19.5" customHeight="1">
      <c r="A42" s="168">
        <f t="shared" si="0"/>
        <v>37</v>
      </c>
      <c r="B42" s="167" t="s">
        <v>302</v>
      </c>
      <c r="C42" s="165">
        <v>3</v>
      </c>
      <c r="D42" s="165">
        <v>0</v>
      </c>
      <c r="E42" s="165">
        <v>3</v>
      </c>
    </row>
    <row r="43" spans="1:5" ht="19.5" customHeight="1">
      <c r="A43" s="168">
        <f t="shared" si="0"/>
        <v>38</v>
      </c>
      <c r="B43" s="167" t="s">
        <v>466</v>
      </c>
      <c r="C43" s="165">
        <v>3</v>
      </c>
      <c r="D43" s="165">
        <v>0</v>
      </c>
      <c r="E43" s="165">
        <v>3</v>
      </c>
    </row>
    <row r="44" spans="1:5" ht="19.5" customHeight="1">
      <c r="A44" s="168">
        <f t="shared" si="0"/>
        <v>39</v>
      </c>
      <c r="B44" s="167" t="s">
        <v>317</v>
      </c>
      <c r="C44" s="165">
        <v>3</v>
      </c>
      <c r="D44" s="165">
        <v>0</v>
      </c>
      <c r="E44" s="165">
        <v>3</v>
      </c>
    </row>
    <row r="45" spans="1:5" ht="19.5" customHeight="1">
      <c r="A45" s="168">
        <f t="shared" si="0"/>
        <v>40</v>
      </c>
      <c r="B45" s="167" t="s">
        <v>374</v>
      </c>
      <c r="C45" s="165">
        <v>0</v>
      </c>
      <c r="D45" s="165">
        <v>3</v>
      </c>
      <c r="E45" s="165">
        <v>3</v>
      </c>
    </row>
    <row r="46" spans="1:5" ht="19.5" customHeight="1">
      <c r="A46" s="168">
        <f t="shared" si="0"/>
        <v>41</v>
      </c>
      <c r="B46" s="167" t="s">
        <v>502</v>
      </c>
      <c r="C46" s="165">
        <v>2</v>
      </c>
      <c r="D46" s="165">
        <v>1</v>
      </c>
      <c r="E46" s="165">
        <v>3</v>
      </c>
    </row>
    <row r="47" spans="1:5" ht="19.5" customHeight="1">
      <c r="A47" s="168">
        <f t="shared" si="0"/>
        <v>42</v>
      </c>
      <c r="B47" s="167" t="s">
        <v>503</v>
      </c>
      <c r="C47" s="165">
        <v>2</v>
      </c>
      <c r="D47" s="165">
        <v>1</v>
      </c>
      <c r="E47" s="165">
        <v>3</v>
      </c>
    </row>
    <row r="48" spans="1:5" ht="19.5" customHeight="1">
      <c r="A48" s="168">
        <f t="shared" si="0"/>
        <v>43</v>
      </c>
      <c r="B48" s="167" t="s">
        <v>240</v>
      </c>
      <c r="C48" s="165">
        <v>2</v>
      </c>
      <c r="D48" s="165">
        <v>1</v>
      </c>
      <c r="E48" s="165">
        <v>3</v>
      </c>
    </row>
    <row r="49" spans="1:5" ht="19.5" customHeight="1">
      <c r="A49" s="168">
        <f t="shared" si="0"/>
        <v>44</v>
      </c>
      <c r="B49" s="167" t="s">
        <v>295</v>
      </c>
      <c r="C49" s="165">
        <v>3</v>
      </c>
      <c r="D49" s="165">
        <v>0</v>
      </c>
      <c r="E49" s="165">
        <v>3</v>
      </c>
    </row>
    <row r="50" spans="1:5" ht="19.5" customHeight="1">
      <c r="A50" s="168">
        <f t="shared" si="0"/>
        <v>45</v>
      </c>
      <c r="B50" s="167" t="s">
        <v>504</v>
      </c>
      <c r="C50" s="165">
        <v>1</v>
      </c>
      <c r="D50" s="165">
        <v>2</v>
      </c>
      <c r="E50" s="165">
        <v>3</v>
      </c>
    </row>
    <row r="51" spans="1:5" ht="19.5" customHeight="1">
      <c r="A51" s="168">
        <f t="shared" si="0"/>
        <v>46</v>
      </c>
      <c r="B51" s="167" t="s">
        <v>505</v>
      </c>
      <c r="C51" s="165">
        <v>3</v>
      </c>
      <c r="D51" s="165">
        <v>0</v>
      </c>
      <c r="E51" s="165">
        <v>3</v>
      </c>
    </row>
    <row r="52" spans="1:5" ht="19.5" customHeight="1">
      <c r="A52" s="168">
        <f t="shared" si="0"/>
        <v>47</v>
      </c>
      <c r="B52" s="167" t="s">
        <v>506</v>
      </c>
      <c r="C52" s="165">
        <v>3</v>
      </c>
      <c r="D52" s="165">
        <v>0</v>
      </c>
      <c r="E52" s="165">
        <v>3</v>
      </c>
    </row>
    <row r="53" spans="1:5" ht="19.5" customHeight="1">
      <c r="A53" s="168">
        <f t="shared" si="0"/>
        <v>48</v>
      </c>
      <c r="B53" s="167" t="s">
        <v>319</v>
      </c>
      <c r="C53" s="165">
        <v>2</v>
      </c>
      <c r="D53" s="165">
        <v>1</v>
      </c>
      <c r="E53" s="165">
        <v>3</v>
      </c>
    </row>
    <row r="54" spans="1:5" ht="19.5" customHeight="1">
      <c r="A54" s="168">
        <f t="shared" si="0"/>
        <v>49</v>
      </c>
      <c r="B54" s="167" t="s">
        <v>423</v>
      </c>
      <c r="C54" s="165">
        <v>2</v>
      </c>
      <c r="D54" s="165">
        <v>0</v>
      </c>
      <c r="E54" s="165">
        <v>2</v>
      </c>
    </row>
    <row r="55" spans="1:5" ht="19.5" customHeight="1">
      <c r="A55" s="168">
        <f t="shared" si="0"/>
        <v>50</v>
      </c>
      <c r="B55" s="167">
        <v>1206</v>
      </c>
      <c r="C55" s="165">
        <v>1</v>
      </c>
      <c r="D55" s="165">
        <v>1</v>
      </c>
      <c r="E55" s="165">
        <v>2</v>
      </c>
    </row>
    <row r="56" spans="1:5" ht="19.5" customHeight="1">
      <c r="A56" s="168">
        <f t="shared" si="0"/>
        <v>51</v>
      </c>
      <c r="B56" s="167" t="s">
        <v>507</v>
      </c>
      <c r="C56" s="165">
        <v>2</v>
      </c>
      <c r="D56" s="165">
        <v>0</v>
      </c>
      <c r="E56" s="165">
        <v>2</v>
      </c>
    </row>
    <row r="57" spans="1:5" ht="19.5" customHeight="1">
      <c r="A57" s="168">
        <f t="shared" si="0"/>
        <v>52</v>
      </c>
      <c r="B57" s="167" t="s">
        <v>301</v>
      </c>
      <c r="C57" s="165">
        <v>1</v>
      </c>
      <c r="D57" s="165">
        <v>1</v>
      </c>
      <c r="E57" s="165">
        <v>2</v>
      </c>
    </row>
    <row r="58" spans="1:5" ht="19.5" customHeight="1">
      <c r="A58" s="168">
        <f t="shared" si="0"/>
        <v>53</v>
      </c>
      <c r="B58" s="167" t="s">
        <v>270</v>
      </c>
      <c r="C58" s="165">
        <v>2</v>
      </c>
      <c r="D58" s="165">
        <v>0</v>
      </c>
      <c r="E58" s="165">
        <v>2</v>
      </c>
    </row>
    <row r="59" spans="1:5" ht="19.5" customHeight="1">
      <c r="A59" s="168">
        <f t="shared" si="0"/>
        <v>54</v>
      </c>
      <c r="B59" s="167" t="s">
        <v>508</v>
      </c>
      <c r="C59" s="165">
        <v>2</v>
      </c>
      <c r="D59" s="165">
        <v>0</v>
      </c>
      <c r="E59" s="165">
        <v>2</v>
      </c>
    </row>
    <row r="60" spans="1:5" ht="19.5" customHeight="1">
      <c r="A60" s="168">
        <f t="shared" si="0"/>
        <v>55</v>
      </c>
      <c r="B60" s="167" t="s">
        <v>461</v>
      </c>
      <c r="C60" s="165">
        <v>2</v>
      </c>
      <c r="D60" s="165">
        <v>0</v>
      </c>
      <c r="E60" s="165">
        <v>2</v>
      </c>
    </row>
    <row r="61" spans="1:5" ht="19.5" customHeight="1">
      <c r="A61" s="168">
        <f t="shared" si="0"/>
        <v>56</v>
      </c>
      <c r="B61" s="167" t="s">
        <v>464</v>
      </c>
      <c r="C61" s="165">
        <v>2</v>
      </c>
      <c r="D61" s="165">
        <v>0</v>
      </c>
      <c r="E61" s="165">
        <v>2</v>
      </c>
    </row>
    <row r="62" spans="1:5" ht="19.5" customHeight="1">
      <c r="A62" s="168">
        <f t="shared" si="0"/>
        <v>57</v>
      </c>
      <c r="B62" s="167" t="s">
        <v>324</v>
      </c>
      <c r="C62" s="165">
        <v>2</v>
      </c>
      <c r="D62" s="165">
        <v>0</v>
      </c>
      <c r="E62" s="165">
        <v>2</v>
      </c>
    </row>
    <row r="63" spans="1:5" ht="19.5" customHeight="1">
      <c r="A63" s="168">
        <f t="shared" si="0"/>
        <v>58</v>
      </c>
      <c r="B63" s="167" t="s">
        <v>509</v>
      </c>
      <c r="C63" s="165">
        <v>2</v>
      </c>
      <c r="D63" s="165">
        <v>0</v>
      </c>
      <c r="E63" s="165">
        <v>2</v>
      </c>
    </row>
    <row r="64" spans="1:5" ht="19.5" customHeight="1">
      <c r="A64" s="168">
        <f t="shared" si="0"/>
        <v>59</v>
      </c>
      <c r="B64" s="167" t="s">
        <v>306</v>
      </c>
      <c r="C64" s="165">
        <v>1</v>
      </c>
      <c r="D64" s="165">
        <v>1</v>
      </c>
      <c r="E64" s="165">
        <v>2</v>
      </c>
    </row>
    <row r="65" spans="1:5" ht="19.5" customHeight="1">
      <c r="A65" s="168">
        <f t="shared" si="0"/>
        <v>60</v>
      </c>
      <c r="B65" s="167" t="s">
        <v>421</v>
      </c>
      <c r="C65" s="165">
        <v>2</v>
      </c>
      <c r="D65" s="165">
        <v>0</v>
      </c>
      <c r="E65" s="165">
        <v>2</v>
      </c>
    </row>
    <row r="66" spans="1:5" ht="19.5" customHeight="1">
      <c r="A66" s="168">
        <f t="shared" si="0"/>
        <v>61</v>
      </c>
      <c r="B66" s="167" t="s">
        <v>510</v>
      </c>
      <c r="C66" s="165">
        <v>2</v>
      </c>
      <c r="D66" s="165">
        <v>0</v>
      </c>
      <c r="E66" s="165">
        <v>2</v>
      </c>
    </row>
    <row r="67" spans="1:5" ht="19.5" customHeight="1">
      <c r="A67" s="168">
        <f t="shared" si="0"/>
        <v>62</v>
      </c>
      <c r="B67" s="167" t="s">
        <v>275</v>
      </c>
      <c r="C67" s="165">
        <v>2</v>
      </c>
      <c r="D67" s="165">
        <v>0</v>
      </c>
      <c r="E67" s="165">
        <v>2</v>
      </c>
    </row>
    <row r="68" spans="1:5" ht="19.5" customHeight="1">
      <c r="A68" s="168">
        <f t="shared" si="0"/>
        <v>63</v>
      </c>
      <c r="B68" s="167" t="s">
        <v>511</v>
      </c>
      <c r="C68" s="165">
        <v>2</v>
      </c>
      <c r="D68" s="165">
        <v>0</v>
      </c>
      <c r="E68" s="165">
        <v>2</v>
      </c>
    </row>
    <row r="69" spans="1:5" ht="19.5" customHeight="1">
      <c r="A69" s="168">
        <f t="shared" si="0"/>
        <v>64</v>
      </c>
      <c r="B69" s="167" t="s">
        <v>422</v>
      </c>
      <c r="C69" s="165">
        <v>2</v>
      </c>
      <c r="D69" s="165">
        <v>0</v>
      </c>
      <c r="E69" s="165">
        <v>2</v>
      </c>
    </row>
    <row r="70" spans="1:5" ht="19.5" customHeight="1">
      <c r="A70" s="168">
        <f t="shared" si="0"/>
        <v>65</v>
      </c>
      <c r="B70" s="167" t="s">
        <v>282</v>
      </c>
      <c r="C70" s="165">
        <v>2</v>
      </c>
      <c r="D70" s="165">
        <v>0</v>
      </c>
      <c r="E70" s="165">
        <v>2</v>
      </c>
    </row>
    <row r="71" spans="1:5" ht="19.5" customHeight="1">
      <c r="A71" s="168">
        <f aca="true" t="shared" si="1" ref="A71:A134">A70+1</f>
        <v>66</v>
      </c>
      <c r="B71" s="167" t="s">
        <v>424</v>
      </c>
      <c r="C71" s="165">
        <v>2</v>
      </c>
      <c r="D71" s="165">
        <v>0</v>
      </c>
      <c r="E71" s="165">
        <v>2</v>
      </c>
    </row>
    <row r="72" spans="1:5" ht="19.5" customHeight="1">
      <c r="A72" s="168">
        <f t="shared" si="1"/>
        <v>67</v>
      </c>
      <c r="B72" s="167" t="s">
        <v>512</v>
      </c>
      <c r="C72" s="165">
        <v>2</v>
      </c>
      <c r="D72" s="165">
        <v>0</v>
      </c>
      <c r="E72" s="165">
        <v>2</v>
      </c>
    </row>
    <row r="73" spans="1:5" ht="19.5" customHeight="1">
      <c r="A73" s="168">
        <f t="shared" si="1"/>
        <v>68</v>
      </c>
      <c r="B73" s="167" t="s">
        <v>513</v>
      </c>
      <c r="C73" s="165">
        <v>2</v>
      </c>
      <c r="D73" s="165">
        <v>0</v>
      </c>
      <c r="E73" s="165">
        <v>2</v>
      </c>
    </row>
    <row r="74" spans="1:5" ht="19.5" customHeight="1">
      <c r="A74" s="168">
        <f t="shared" si="1"/>
        <v>69</v>
      </c>
      <c r="B74" s="167" t="s">
        <v>514</v>
      </c>
      <c r="C74" s="165">
        <v>1</v>
      </c>
      <c r="D74" s="165">
        <v>1</v>
      </c>
      <c r="E74" s="165">
        <v>2</v>
      </c>
    </row>
    <row r="75" spans="1:5" ht="19.5" customHeight="1">
      <c r="A75" s="168">
        <f t="shared" si="1"/>
        <v>70</v>
      </c>
      <c r="B75" s="167" t="s">
        <v>304</v>
      </c>
      <c r="C75" s="165">
        <v>2</v>
      </c>
      <c r="D75" s="165">
        <v>0</v>
      </c>
      <c r="E75" s="165">
        <v>2</v>
      </c>
    </row>
    <row r="76" spans="1:5" ht="19.5" customHeight="1">
      <c r="A76" s="168">
        <f t="shared" si="1"/>
        <v>71</v>
      </c>
      <c r="B76" s="167" t="s">
        <v>445</v>
      </c>
      <c r="C76" s="165">
        <v>2</v>
      </c>
      <c r="D76" s="165">
        <v>0</v>
      </c>
      <c r="E76" s="165">
        <v>2</v>
      </c>
    </row>
    <row r="77" spans="1:5" ht="19.5" customHeight="1">
      <c r="A77" s="168">
        <f t="shared" si="1"/>
        <v>72</v>
      </c>
      <c r="B77" s="167" t="s">
        <v>515</v>
      </c>
      <c r="C77" s="165">
        <v>2</v>
      </c>
      <c r="D77" s="165">
        <v>0</v>
      </c>
      <c r="E77" s="165">
        <v>2</v>
      </c>
    </row>
    <row r="78" spans="1:5" ht="19.5" customHeight="1">
      <c r="A78" s="168">
        <f t="shared" si="1"/>
        <v>73</v>
      </c>
      <c r="B78" s="167" t="s">
        <v>276</v>
      </c>
      <c r="C78" s="165">
        <v>2</v>
      </c>
      <c r="D78" s="165">
        <v>0</v>
      </c>
      <c r="E78" s="165">
        <v>2</v>
      </c>
    </row>
    <row r="79" spans="1:5" ht="19.5" customHeight="1">
      <c r="A79" s="168">
        <f t="shared" si="1"/>
        <v>74</v>
      </c>
      <c r="B79" s="167" t="s">
        <v>516</v>
      </c>
      <c r="C79" s="165">
        <v>2</v>
      </c>
      <c r="D79" s="165">
        <v>0</v>
      </c>
      <c r="E79" s="165">
        <v>2</v>
      </c>
    </row>
    <row r="80" spans="1:5" ht="19.5" customHeight="1">
      <c r="A80" s="168">
        <f t="shared" si="1"/>
        <v>75</v>
      </c>
      <c r="B80" s="167" t="s">
        <v>296</v>
      </c>
      <c r="C80" s="165">
        <v>1</v>
      </c>
      <c r="D80" s="165">
        <v>0</v>
      </c>
      <c r="E80" s="165">
        <v>1</v>
      </c>
    </row>
    <row r="81" spans="1:5" ht="19.5" customHeight="1">
      <c r="A81" s="168">
        <f t="shared" si="1"/>
        <v>76</v>
      </c>
      <c r="B81" s="167" t="s">
        <v>459</v>
      </c>
      <c r="C81" s="165">
        <v>1</v>
      </c>
      <c r="D81" s="165">
        <v>0</v>
      </c>
      <c r="E81" s="165">
        <v>1</v>
      </c>
    </row>
    <row r="82" spans="1:5" ht="19.5" customHeight="1">
      <c r="A82" s="168">
        <f t="shared" si="1"/>
        <v>77</v>
      </c>
      <c r="B82" s="167" t="s">
        <v>462</v>
      </c>
      <c r="C82" s="165">
        <v>1</v>
      </c>
      <c r="D82" s="165">
        <v>0</v>
      </c>
      <c r="E82" s="165">
        <v>1</v>
      </c>
    </row>
    <row r="83" spans="1:5" ht="19.5" customHeight="1">
      <c r="A83" s="168">
        <f t="shared" si="1"/>
        <v>78</v>
      </c>
      <c r="B83" s="167" t="s">
        <v>517</v>
      </c>
      <c r="C83" s="165">
        <v>0</v>
      </c>
      <c r="D83" s="165">
        <v>1</v>
      </c>
      <c r="E83" s="165">
        <v>1</v>
      </c>
    </row>
    <row r="84" spans="1:5" ht="19.5" customHeight="1">
      <c r="A84" s="168">
        <f t="shared" si="1"/>
        <v>79</v>
      </c>
      <c r="B84" s="167" t="s">
        <v>518</v>
      </c>
      <c r="C84" s="165">
        <v>1</v>
      </c>
      <c r="D84" s="165">
        <v>0</v>
      </c>
      <c r="E84" s="165">
        <v>1</v>
      </c>
    </row>
    <row r="85" spans="1:5" ht="19.5" customHeight="1">
      <c r="A85" s="168">
        <f t="shared" si="1"/>
        <v>80</v>
      </c>
      <c r="B85" s="167" t="s">
        <v>427</v>
      </c>
      <c r="C85" s="165">
        <v>1</v>
      </c>
      <c r="D85" s="165">
        <v>0</v>
      </c>
      <c r="E85" s="165">
        <v>1</v>
      </c>
    </row>
    <row r="86" spans="1:5" ht="19.5" customHeight="1">
      <c r="A86" s="168">
        <f t="shared" si="1"/>
        <v>81</v>
      </c>
      <c r="B86" s="167" t="s">
        <v>316</v>
      </c>
      <c r="C86" s="165">
        <v>0</v>
      </c>
      <c r="D86" s="165">
        <v>1</v>
      </c>
      <c r="E86" s="165">
        <v>1</v>
      </c>
    </row>
    <row r="87" spans="1:5" ht="19.5" customHeight="1">
      <c r="A87" s="168">
        <f t="shared" si="1"/>
        <v>82</v>
      </c>
      <c r="B87" s="167" t="s">
        <v>443</v>
      </c>
      <c r="C87" s="165">
        <v>1</v>
      </c>
      <c r="D87" s="165">
        <v>0</v>
      </c>
      <c r="E87" s="165">
        <v>1</v>
      </c>
    </row>
    <row r="88" spans="1:5" ht="19.5" customHeight="1">
      <c r="A88" s="168">
        <f t="shared" si="1"/>
        <v>83</v>
      </c>
      <c r="B88" s="167" t="s">
        <v>305</v>
      </c>
      <c r="C88" s="165">
        <v>0</v>
      </c>
      <c r="D88" s="165">
        <v>1</v>
      </c>
      <c r="E88" s="165">
        <v>1</v>
      </c>
    </row>
    <row r="89" spans="1:5" ht="19.5" customHeight="1">
      <c r="A89" s="168">
        <f t="shared" si="1"/>
        <v>84</v>
      </c>
      <c r="B89" s="167" t="s">
        <v>519</v>
      </c>
      <c r="C89" s="165">
        <v>1</v>
      </c>
      <c r="D89" s="165">
        <v>0</v>
      </c>
      <c r="E89" s="165">
        <v>1</v>
      </c>
    </row>
    <row r="90" spans="1:5" ht="19.5" customHeight="1">
      <c r="A90" s="168">
        <f t="shared" si="1"/>
        <v>85</v>
      </c>
      <c r="B90" s="167" t="s">
        <v>469</v>
      </c>
      <c r="C90" s="165">
        <v>1</v>
      </c>
      <c r="D90" s="165">
        <v>0</v>
      </c>
      <c r="E90" s="165">
        <v>1</v>
      </c>
    </row>
    <row r="91" spans="1:5" ht="19.5" customHeight="1">
      <c r="A91" s="168">
        <f t="shared" si="1"/>
        <v>86</v>
      </c>
      <c r="B91" s="167" t="s">
        <v>455</v>
      </c>
      <c r="C91" s="165">
        <v>1</v>
      </c>
      <c r="D91" s="165">
        <v>0</v>
      </c>
      <c r="E91" s="165">
        <v>1</v>
      </c>
    </row>
    <row r="92" spans="1:5" ht="19.5" customHeight="1">
      <c r="A92" s="168">
        <f t="shared" si="1"/>
        <v>87</v>
      </c>
      <c r="B92" s="167" t="s">
        <v>520</v>
      </c>
      <c r="C92" s="165">
        <v>1</v>
      </c>
      <c r="D92" s="165">
        <v>0</v>
      </c>
      <c r="E92" s="165">
        <v>1</v>
      </c>
    </row>
    <row r="93" spans="1:5" ht="19.5" customHeight="1">
      <c r="A93" s="168">
        <f t="shared" si="1"/>
        <v>88</v>
      </c>
      <c r="B93" s="167" t="s">
        <v>521</v>
      </c>
      <c r="C93" s="165">
        <v>1</v>
      </c>
      <c r="D93" s="165">
        <v>0</v>
      </c>
      <c r="E93" s="165">
        <v>1</v>
      </c>
    </row>
    <row r="94" spans="1:5" ht="19.5" customHeight="1">
      <c r="A94" s="168">
        <f t="shared" si="1"/>
        <v>89</v>
      </c>
      <c r="B94" s="167" t="s">
        <v>433</v>
      </c>
      <c r="C94" s="165">
        <v>1</v>
      </c>
      <c r="D94" s="165">
        <v>0</v>
      </c>
      <c r="E94" s="165">
        <v>1</v>
      </c>
    </row>
    <row r="95" spans="1:5" ht="19.5" customHeight="1">
      <c r="A95" s="168">
        <f t="shared" si="1"/>
        <v>90</v>
      </c>
      <c r="B95" s="167" t="s">
        <v>312</v>
      </c>
      <c r="C95" s="165">
        <v>1</v>
      </c>
      <c r="D95" s="165">
        <v>0</v>
      </c>
      <c r="E95" s="165">
        <v>1</v>
      </c>
    </row>
    <row r="96" spans="1:5" ht="19.5" customHeight="1">
      <c r="A96" s="168">
        <f t="shared" si="1"/>
        <v>91</v>
      </c>
      <c r="B96" s="167" t="s">
        <v>522</v>
      </c>
      <c r="C96" s="165">
        <v>1</v>
      </c>
      <c r="D96" s="165">
        <v>0</v>
      </c>
      <c r="E96" s="165">
        <v>1</v>
      </c>
    </row>
    <row r="97" spans="1:5" ht="19.5" customHeight="1">
      <c r="A97" s="168">
        <f t="shared" si="1"/>
        <v>92</v>
      </c>
      <c r="B97" s="167" t="s">
        <v>523</v>
      </c>
      <c r="C97" s="165">
        <v>0</v>
      </c>
      <c r="D97" s="165">
        <v>1</v>
      </c>
      <c r="E97" s="165">
        <v>1</v>
      </c>
    </row>
    <row r="98" spans="1:5" ht="19.5" customHeight="1">
      <c r="A98" s="168">
        <f t="shared" si="1"/>
        <v>93</v>
      </c>
      <c r="B98" s="167" t="s">
        <v>265</v>
      </c>
      <c r="C98" s="165">
        <v>1</v>
      </c>
      <c r="D98" s="165">
        <v>0</v>
      </c>
      <c r="E98" s="165">
        <v>1</v>
      </c>
    </row>
    <row r="99" spans="1:5" ht="19.5" customHeight="1">
      <c r="A99" s="168">
        <f t="shared" si="1"/>
        <v>94</v>
      </c>
      <c r="B99" s="167" t="s">
        <v>441</v>
      </c>
      <c r="C99" s="165">
        <v>0</v>
      </c>
      <c r="D99" s="165">
        <v>1</v>
      </c>
      <c r="E99" s="165">
        <v>1</v>
      </c>
    </row>
    <row r="100" spans="1:5" ht="19.5" customHeight="1">
      <c r="A100" s="168">
        <f t="shared" si="1"/>
        <v>95</v>
      </c>
      <c r="B100" s="167" t="s">
        <v>524</v>
      </c>
      <c r="C100" s="165">
        <v>1</v>
      </c>
      <c r="D100" s="165">
        <v>0</v>
      </c>
      <c r="E100" s="165">
        <v>1</v>
      </c>
    </row>
    <row r="101" spans="1:5" ht="19.5" customHeight="1">
      <c r="A101" s="168">
        <f t="shared" si="1"/>
        <v>96</v>
      </c>
      <c r="B101" s="167" t="s">
        <v>473</v>
      </c>
      <c r="C101" s="165">
        <v>1</v>
      </c>
      <c r="D101" s="165">
        <v>0</v>
      </c>
      <c r="E101" s="165">
        <v>1</v>
      </c>
    </row>
    <row r="102" spans="1:5" ht="19.5" customHeight="1">
      <c r="A102" s="168">
        <f t="shared" si="1"/>
        <v>97</v>
      </c>
      <c r="B102" s="167" t="s">
        <v>426</v>
      </c>
      <c r="C102" s="165">
        <v>1</v>
      </c>
      <c r="D102" s="165">
        <v>0</v>
      </c>
      <c r="E102" s="165">
        <v>1</v>
      </c>
    </row>
    <row r="103" spans="1:5" ht="19.5" customHeight="1">
      <c r="A103" s="168">
        <f t="shared" si="1"/>
        <v>98</v>
      </c>
      <c r="B103" s="167" t="s">
        <v>525</v>
      </c>
      <c r="C103" s="165">
        <v>1</v>
      </c>
      <c r="D103" s="165">
        <v>0</v>
      </c>
      <c r="E103" s="165">
        <v>1</v>
      </c>
    </row>
    <row r="104" spans="1:5" ht="19.5" customHeight="1">
      <c r="A104" s="168">
        <f t="shared" si="1"/>
        <v>99</v>
      </c>
      <c r="B104" s="167" t="s">
        <v>526</v>
      </c>
      <c r="C104" s="165">
        <v>1</v>
      </c>
      <c r="D104" s="165">
        <v>0</v>
      </c>
      <c r="E104" s="165">
        <v>1</v>
      </c>
    </row>
    <row r="105" spans="1:5" ht="19.5" customHeight="1">
      <c r="A105" s="168">
        <f t="shared" si="1"/>
        <v>100</v>
      </c>
      <c r="B105" s="167" t="s">
        <v>527</v>
      </c>
      <c r="C105" s="165">
        <v>1</v>
      </c>
      <c r="D105" s="165">
        <v>0</v>
      </c>
      <c r="E105" s="165">
        <v>1</v>
      </c>
    </row>
    <row r="106" spans="1:5" ht="19.5" customHeight="1">
      <c r="A106" s="168">
        <f t="shared" si="1"/>
        <v>101</v>
      </c>
      <c r="B106" s="167" t="s">
        <v>479</v>
      </c>
      <c r="C106" s="165">
        <v>1</v>
      </c>
      <c r="D106" s="165">
        <v>0</v>
      </c>
      <c r="E106" s="165">
        <v>1</v>
      </c>
    </row>
    <row r="107" spans="1:5" ht="19.5" customHeight="1">
      <c r="A107" s="168">
        <f t="shared" si="1"/>
        <v>102</v>
      </c>
      <c r="B107" s="167" t="s">
        <v>320</v>
      </c>
      <c r="C107" s="165">
        <v>1</v>
      </c>
      <c r="D107" s="165">
        <v>0</v>
      </c>
      <c r="E107" s="165">
        <v>1</v>
      </c>
    </row>
    <row r="108" spans="1:5" ht="19.5" customHeight="1">
      <c r="A108" s="168">
        <f t="shared" si="1"/>
        <v>103</v>
      </c>
      <c r="B108" s="167" t="s">
        <v>528</v>
      </c>
      <c r="C108" s="165">
        <v>1</v>
      </c>
      <c r="D108" s="165">
        <v>0</v>
      </c>
      <c r="E108" s="165">
        <v>1</v>
      </c>
    </row>
    <row r="109" spans="1:5" ht="19.5" customHeight="1">
      <c r="A109" s="168">
        <f t="shared" si="1"/>
        <v>104</v>
      </c>
      <c r="B109" s="167" t="s">
        <v>471</v>
      </c>
      <c r="C109" s="165">
        <v>1</v>
      </c>
      <c r="D109" s="165">
        <v>0</v>
      </c>
      <c r="E109" s="165">
        <v>1</v>
      </c>
    </row>
    <row r="110" spans="1:5" ht="19.5" customHeight="1">
      <c r="A110" s="168">
        <f t="shared" si="1"/>
        <v>105</v>
      </c>
      <c r="B110" s="167" t="s">
        <v>431</v>
      </c>
      <c r="C110" s="165">
        <v>1</v>
      </c>
      <c r="D110" s="165">
        <v>0</v>
      </c>
      <c r="E110" s="165">
        <v>1</v>
      </c>
    </row>
    <row r="111" spans="1:5" ht="19.5" customHeight="1">
      <c r="A111" s="168">
        <f t="shared" si="1"/>
        <v>106</v>
      </c>
      <c r="B111" s="167" t="s">
        <v>454</v>
      </c>
      <c r="C111" s="165">
        <v>1</v>
      </c>
      <c r="D111" s="165">
        <v>0</v>
      </c>
      <c r="E111" s="165">
        <v>1</v>
      </c>
    </row>
    <row r="112" spans="1:5" ht="19.5" customHeight="1">
      <c r="A112" s="168">
        <f t="shared" si="1"/>
        <v>107</v>
      </c>
      <c r="B112" s="167" t="s">
        <v>269</v>
      </c>
      <c r="C112" s="165">
        <v>1</v>
      </c>
      <c r="D112" s="165">
        <v>0</v>
      </c>
      <c r="E112" s="165">
        <v>1</v>
      </c>
    </row>
    <row r="113" spans="1:5" ht="19.5" customHeight="1">
      <c r="A113" s="168">
        <f t="shared" si="1"/>
        <v>108</v>
      </c>
      <c r="B113" s="167" t="s">
        <v>529</v>
      </c>
      <c r="C113" s="165">
        <v>1</v>
      </c>
      <c r="D113" s="165">
        <v>0</v>
      </c>
      <c r="E113" s="165">
        <v>1</v>
      </c>
    </row>
    <row r="114" spans="1:5" ht="19.5" customHeight="1">
      <c r="A114" s="168">
        <f t="shared" si="1"/>
        <v>109</v>
      </c>
      <c r="B114" s="167" t="s">
        <v>279</v>
      </c>
      <c r="C114" s="165">
        <v>1</v>
      </c>
      <c r="D114" s="165">
        <v>0</v>
      </c>
      <c r="E114" s="165">
        <v>1</v>
      </c>
    </row>
    <row r="115" spans="1:5" ht="19.5" customHeight="1">
      <c r="A115" s="168">
        <f t="shared" si="1"/>
        <v>110</v>
      </c>
      <c r="B115" s="167" t="s">
        <v>530</v>
      </c>
      <c r="C115" s="165">
        <v>1</v>
      </c>
      <c r="D115" s="165">
        <v>0</v>
      </c>
      <c r="E115" s="165">
        <v>1</v>
      </c>
    </row>
    <row r="116" spans="1:5" ht="19.5" customHeight="1">
      <c r="A116" s="168">
        <f t="shared" si="1"/>
        <v>111</v>
      </c>
      <c r="B116" s="167" t="s">
        <v>309</v>
      </c>
      <c r="C116" s="165">
        <v>1</v>
      </c>
      <c r="D116" s="165">
        <v>0</v>
      </c>
      <c r="E116" s="165">
        <v>1</v>
      </c>
    </row>
    <row r="117" spans="1:5" ht="19.5" customHeight="1">
      <c r="A117" s="168">
        <f t="shared" si="1"/>
        <v>112</v>
      </c>
      <c r="B117" s="167" t="s">
        <v>468</v>
      </c>
      <c r="C117" s="165">
        <v>1</v>
      </c>
      <c r="D117" s="165">
        <v>0</v>
      </c>
      <c r="E117" s="165">
        <v>1</v>
      </c>
    </row>
    <row r="118" spans="1:5" ht="19.5" customHeight="1">
      <c r="A118" s="168">
        <f t="shared" si="1"/>
        <v>113</v>
      </c>
      <c r="B118" s="167" t="s">
        <v>429</v>
      </c>
      <c r="C118" s="165">
        <v>0</v>
      </c>
      <c r="D118" s="165">
        <v>1</v>
      </c>
      <c r="E118" s="165">
        <v>1</v>
      </c>
    </row>
    <row r="119" spans="1:5" ht="19.5" customHeight="1">
      <c r="A119" s="168">
        <f t="shared" si="1"/>
        <v>114</v>
      </c>
      <c r="B119" s="166" t="s">
        <v>452</v>
      </c>
      <c r="C119" s="164">
        <v>1</v>
      </c>
      <c r="D119" s="164">
        <v>0</v>
      </c>
      <c r="E119" s="164">
        <v>1</v>
      </c>
    </row>
    <row r="120" spans="1:5" ht="19.5" customHeight="1">
      <c r="A120" s="168">
        <f t="shared" si="1"/>
        <v>115</v>
      </c>
      <c r="B120" s="166" t="s">
        <v>531</v>
      </c>
      <c r="C120" s="164">
        <v>1</v>
      </c>
      <c r="D120" s="164">
        <v>0</v>
      </c>
      <c r="E120" s="164">
        <v>1</v>
      </c>
    </row>
    <row r="121" spans="1:5" ht="19.5" customHeight="1">
      <c r="A121" s="168">
        <f t="shared" si="1"/>
        <v>116</v>
      </c>
      <c r="B121" s="166" t="s">
        <v>266</v>
      </c>
      <c r="C121" s="164">
        <v>1</v>
      </c>
      <c r="D121" s="164">
        <v>0</v>
      </c>
      <c r="E121" s="164">
        <v>1</v>
      </c>
    </row>
    <row r="122" spans="1:5" ht="19.5" customHeight="1">
      <c r="A122" s="168">
        <f t="shared" si="1"/>
        <v>117</v>
      </c>
      <c r="B122" s="166" t="s">
        <v>268</v>
      </c>
      <c r="C122" s="164">
        <v>1</v>
      </c>
      <c r="D122" s="164">
        <v>0</v>
      </c>
      <c r="E122" s="164">
        <v>1</v>
      </c>
    </row>
    <row r="123" spans="1:5" ht="19.5" customHeight="1">
      <c r="A123" s="168">
        <f t="shared" si="1"/>
        <v>118</v>
      </c>
      <c r="B123" s="167" t="s">
        <v>532</v>
      </c>
      <c r="C123" s="165">
        <v>1</v>
      </c>
      <c r="D123" s="165">
        <v>0</v>
      </c>
      <c r="E123" s="165">
        <v>1</v>
      </c>
    </row>
    <row r="124" spans="1:5" ht="19.5" customHeight="1">
      <c r="A124" s="168">
        <f t="shared" si="1"/>
        <v>119</v>
      </c>
      <c r="B124" s="167" t="s">
        <v>533</v>
      </c>
      <c r="C124" s="165">
        <v>0</v>
      </c>
      <c r="D124" s="165">
        <v>1</v>
      </c>
      <c r="E124" s="165">
        <v>1</v>
      </c>
    </row>
    <row r="125" spans="1:5" ht="19.5" customHeight="1">
      <c r="A125" s="168">
        <f t="shared" si="1"/>
        <v>120</v>
      </c>
      <c r="B125" s="167" t="s">
        <v>323</v>
      </c>
      <c r="C125" s="165">
        <v>1</v>
      </c>
      <c r="D125" s="165">
        <v>0</v>
      </c>
      <c r="E125" s="165">
        <v>1</v>
      </c>
    </row>
    <row r="126" spans="1:5" ht="19.5" customHeight="1">
      <c r="A126" s="168">
        <f t="shared" si="1"/>
        <v>121</v>
      </c>
      <c r="B126" s="167" t="s">
        <v>262</v>
      </c>
      <c r="C126" s="165">
        <v>0</v>
      </c>
      <c r="D126" s="165">
        <v>1</v>
      </c>
      <c r="E126" s="165">
        <v>1</v>
      </c>
    </row>
    <row r="127" spans="1:5" ht="19.5" customHeight="1">
      <c r="A127" s="168">
        <f t="shared" si="1"/>
        <v>122</v>
      </c>
      <c r="B127" s="167" t="s">
        <v>534</v>
      </c>
      <c r="C127" s="165">
        <v>1</v>
      </c>
      <c r="D127" s="165">
        <v>0</v>
      </c>
      <c r="E127" s="165">
        <v>1</v>
      </c>
    </row>
    <row r="128" spans="1:5" ht="19.5" customHeight="1">
      <c r="A128" s="168">
        <f t="shared" si="1"/>
        <v>123</v>
      </c>
      <c r="B128" s="167" t="s">
        <v>457</v>
      </c>
      <c r="C128" s="165">
        <v>1</v>
      </c>
      <c r="D128" s="165">
        <v>0</v>
      </c>
      <c r="E128" s="165">
        <v>1</v>
      </c>
    </row>
    <row r="129" spans="1:5" ht="19.5" customHeight="1">
      <c r="A129" s="168">
        <f t="shared" si="1"/>
        <v>124</v>
      </c>
      <c r="B129" s="167" t="s">
        <v>405</v>
      </c>
      <c r="C129" s="165">
        <v>0</v>
      </c>
      <c r="D129" s="165">
        <v>1</v>
      </c>
      <c r="E129" s="165">
        <v>1</v>
      </c>
    </row>
    <row r="130" spans="1:5" ht="19.5" customHeight="1">
      <c r="A130" s="168">
        <f t="shared" si="1"/>
        <v>125</v>
      </c>
      <c r="B130" s="167" t="s">
        <v>322</v>
      </c>
      <c r="C130" s="165">
        <v>1</v>
      </c>
      <c r="D130" s="165">
        <v>0</v>
      </c>
      <c r="E130" s="165">
        <v>1</v>
      </c>
    </row>
    <row r="131" spans="1:5" ht="19.5" customHeight="1">
      <c r="A131" s="168">
        <f t="shared" si="1"/>
        <v>126</v>
      </c>
      <c r="B131" s="167" t="s">
        <v>438</v>
      </c>
      <c r="C131" s="165">
        <v>1</v>
      </c>
      <c r="D131" s="165">
        <v>0</v>
      </c>
      <c r="E131" s="165">
        <v>1</v>
      </c>
    </row>
    <row r="132" spans="1:5" ht="19.5" customHeight="1">
      <c r="A132" s="168">
        <f t="shared" si="1"/>
        <v>127</v>
      </c>
      <c r="B132" s="167" t="s">
        <v>535</v>
      </c>
      <c r="C132" s="165">
        <v>1</v>
      </c>
      <c r="D132" s="165">
        <v>0</v>
      </c>
      <c r="E132" s="165">
        <v>1</v>
      </c>
    </row>
    <row r="133" spans="1:5" ht="19.5" customHeight="1">
      <c r="A133" s="168">
        <f t="shared" si="1"/>
        <v>128</v>
      </c>
      <c r="B133" s="167" t="s">
        <v>447</v>
      </c>
      <c r="C133" s="165">
        <v>1</v>
      </c>
      <c r="D133" s="165">
        <v>0</v>
      </c>
      <c r="E133" s="165">
        <v>1</v>
      </c>
    </row>
    <row r="134" spans="1:5" ht="19.5" customHeight="1">
      <c r="A134" s="168">
        <f t="shared" si="1"/>
        <v>129</v>
      </c>
      <c r="B134" s="167" t="s">
        <v>536</v>
      </c>
      <c r="C134" s="165">
        <v>1</v>
      </c>
      <c r="D134" s="165">
        <v>0</v>
      </c>
      <c r="E134" s="165">
        <v>1</v>
      </c>
    </row>
    <row r="135" spans="1:5" ht="19.5" customHeight="1">
      <c r="A135" s="168">
        <f>A134+1</f>
        <v>130</v>
      </c>
      <c r="B135" s="167" t="s">
        <v>474</v>
      </c>
      <c r="C135" s="165">
        <v>0</v>
      </c>
      <c r="D135" s="165">
        <v>1</v>
      </c>
      <c r="E135" s="165">
        <v>1</v>
      </c>
    </row>
    <row r="136" spans="1:5" ht="19.5" customHeight="1">
      <c r="A136" s="168">
        <v>131</v>
      </c>
      <c r="B136" s="166" t="s">
        <v>537</v>
      </c>
      <c r="C136" s="164">
        <v>1</v>
      </c>
      <c r="D136" s="164">
        <v>0</v>
      </c>
      <c r="E136" s="164">
        <v>1</v>
      </c>
    </row>
    <row r="137" spans="1:5" ht="19.5" customHeight="1">
      <c r="A137" s="168">
        <v>132</v>
      </c>
      <c r="B137" s="166">
        <v>5807</v>
      </c>
      <c r="C137" s="164">
        <v>1</v>
      </c>
      <c r="D137" s="164">
        <v>0</v>
      </c>
      <c r="E137" s="164">
        <v>1</v>
      </c>
    </row>
    <row r="138" spans="1:5" ht="19.5" customHeight="1">
      <c r="A138" s="168">
        <f aca="true" t="shared" si="2" ref="A138:A178">A137+1</f>
        <v>133</v>
      </c>
      <c r="B138" s="166" t="s">
        <v>475</v>
      </c>
      <c r="C138" s="164">
        <v>1</v>
      </c>
      <c r="D138" s="164">
        <v>0</v>
      </c>
      <c r="E138" s="164">
        <v>1</v>
      </c>
    </row>
    <row r="139" spans="1:5" ht="19.5" customHeight="1">
      <c r="A139" s="168">
        <f t="shared" si="2"/>
        <v>134</v>
      </c>
      <c r="B139" s="166" t="s">
        <v>325</v>
      </c>
      <c r="C139" s="164">
        <v>1</v>
      </c>
      <c r="D139" s="164">
        <v>0</v>
      </c>
      <c r="E139" s="164">
        <v>1</v>
      </c>
    </row>
    <row r="140" spans="1:5" ht="19.5" customHeight="1">
      <c r="A140" s="168">
        <f t="shared" si="2"/>
        <v>135</v>
      </c>
      <c r="B140" s="166" t="s">
        <v>476</v>
      </c>
      <c r="C140" s="164">
        <v>1</v>
      </c>
      <c r="D140" s="164">
        <v>0</v>
      </c>
      <c r="E140" s="164">
        <v>1</v>
      </c>
    </row>
    <row r="141" spans="1:5" ht="19.5" customHeight="1">
      <c r="A141" s="168">
        <f t="shared" si="2"/>
        <v>136</v>
      </c>
      <c r="B141" s="167" t="s">
        <v>326</v>
      </c>
      <c r="C141" s="165">
        <v>1</v>
      </c>
      <c r="D141" s="165">
        <v>0</v>
      </c>
      <c r="E141" s="165">
        <v>1</v>
      </c>
    </row>
    <row r="142" spans="1:5" ht="19.5" customHeight="1">
      <c r="A142" s="168">
        <f t="shared" si="2"/>
        <v>137</v>
      </c>
      <c r="B142" s="167" t="s">
        <v>538</v>
      </c>
      <c r="C142" s="165">
        <v>0</v>
      </c>
      <c r="D142" s="165">
        <v>1</v>
      </c>
      <c r="E142" s="165">
        <v>1</v>
      </c>
    </row>
    <row r="143" spans="1:5" ht="19.5" customHeight="1">
      <c r="A143" s="168">
        <f t="shared" si="2"/>
        <v>138</v>
      </c>
      <c r="B143" s="167" t="s">
        <v>539</v>
      </c>
      <c r="C143" s="165">
        <v>0</v>
      </c>
      <c r="D143" s="165">
        <v>1</v>
      </c>
      <c r="E143" s="165">
        <v>1</v>
      </c>
    </row>
    <row r="144" spans="1:5" ht="19.5" customHeight="1">
      <c r="A144" s="168">
        <f t="shared" si="2"/>
        <v>139</v>
      </c>
      <c r="B144" s="167" t="s">
        <v>311</v>
      </c>
      <c r="C144" s="165">
        <v>1</v>
      </c>
      <c r="D144" s="165">
        <v>0</v>
      </c>
      <c r="E144" s="165">
        <v>1</v>
      </c>
    </row>
    <row r="145" spans="1:5" ht="19.5" customHeight="1">
      <c r="A145" s="168">
        <f t="shared" si="2"/>
        <v>140</v>
      </c>
      <c r="B145" s="167" t="s">
        <v>540</v>
      </c>
      <c r="C145" s="165">
        <v>0</v>
      </c>
      <c r="D145" s="165">
        <v>1</v>
      </c>
      <c r="E145" s="165">
        <v>1</v>
      </c>
    </row>
    <row r="146" spans="1:5" ht="19.5" customHeight="1">
      <c r="A146" s="168">
        <f t="shared" si="2"/>
        <v>141</v>
      </c>
      <c r="B146" s="167" t="s">
        <v>430</v>
      </c>
      <c r="C146" s="165">
        <v>0</v>
      </c>
      <c r="D146" s="165">
        <v>1</v>
      </c>
      <c r="E146" s="165">
        <v>1</v>
      </c>
    </row>
    <row r="147" spans="1:5" ht="19.5" customHeight="1">
      <c r="A147" s="168">
        <f t="shared" si="2"/>
        <v>142</v>
      </c>
      <c r="B147" s="167" t="s">
        <v>541</v>
      </c>
      <c r="C147" s="165">
        <v>1</v>
      </c>
      <c r="D147" s="165">
        <v>0</v>
      </c>
      <c r="E147" s="165">
        <v>1</v>
      </c>
    </row>
    <row r="148" spans="1:5" ht="19.5" customHeight="1">
      <c r="A148" s="168">
        <f t="shared" si="2"/>
        <v>143</v>
      </c>
      <c r="B148" s="167" t="s">
        <v>432</v>
      </c>
      <c r="C148" s="165">
        <v>1</v>
      </c>
      <c r="D148" s="165">
        <v>0</v>
      </c>
      <c r="E148" s="165">
        <v>1</v>
      </c>
    </row>
    <row r="149" spans="1:5" ht="19.5" customHeight="1">
      <c r="A149" s="168">
        <f t="shared" si="2"/>
        <v>144</v>
      </c>
      <c r="B149" s="167" t="s">
        <v>313</v>
      </c>
      <c r="C149" s="165">
        <v>1</v>
      </c>
      <c r="D149" s="165">
        <v>0</v>
      </c>
      <c r="E149" s="165">
        <v>1</v>
      </c>
    </row>
    <row r="150" spans="1:5" ht="19.5" customHeight="1">
      <c r="A150" s="168">
        <f t="shared" si="2"/>
        <v>145</v>
      </c>
      <c r="B150" s="167" t="s">
        <v>435</v>
      </c>
      <c r="C150" s="165">
        <v>1</v>
      </c>
      <c r="D150" s="165">
        <v>0</v>
      </c>
      <c r="E150" s="165">
        <v>1</v>
      </c>
    </row>
    <row r="151" spans="1:5" ht="19.5" customHeight="1">
      <c r="A151" s="168">
        <f t="shared" si="2"/>
        <v>146</v>
      </c>
      <c r="B151" s="167" t="s">
        <v>315</v>
      </c>
      <c r="C151" s="165">
        <v>0</v>
      </c>
      <c r="D151" s="165">
        <v>1</v>
      </c>
      <c r="E151" s="165">
        <v>1</v>
      </c>
    </row>
    <row r="152" spans="1:5" ht="19.5" customHeight="1">
      <c r="A152" s="168">
        <f t="shared" si="2"/>
        <v>147</v>
      </c>
      <c r="B152" s="167" t="s">
        <v>436</v>
      </c>
      <c r="C152" s="165">
        <v>1</v>
      </c>
      <c r="D152" s="165">
        <v>0</v>
      </c>
      <c r="E152" s="165">
        <v>1</v>
      </c>
    </row>
    <row r="153" spans="1:5" ht="19.5" customHeight="1">
      <c r="A153" s="168">
        <f t="shared" si="2"/>
        <v>148</v>
      </c>
      <c r="B153" s="167" t="s">
        <v>437</v>
      </c>
      <c r="C153" s="165">
        <v>1</v>
      </c>
      <c r="D153" s="165">
        <v>0</v>
      </c>
      <c r="E153" s="165">
        <v>1</v>
      </c>
    </row>
    <row r="154" spans="1:5" ht="19.5" customHeight="1">
      <c r="A154" s="168">
        <f t="shared" si="2"/>
        <v>149</v>
      </c>
      <c r="B154" s="167" t="s">
        <v>542</v>
      </c>
      <c r="C154" s="165">
        <v>1</v>
      </c>
      <c r="D154" s="165">
        <v>0</v>
      </c>
      <c r="E154" s="165">
        <v>1</v>
      </c>
    </row>
    <row r="155" spans="1:5" ht="19.5" customHeight="1">
      <c r="A155" s="168">
        <f t="shared" si="2"/>
        <v>150</v>
      </c>
      <c r="B155" s="167" t="s">
        <v>439</v>
      </c>
      <c r="C155" s="165">
        <v>0</v>
      </c>
      <c r="D155" s="165">
        <v>1</v>
      </c>
      <c r="E155" s="165">
        <v>1</v>
      </c>
    </row>
    <row r="156" spans="1:5" ht="19.5" customHeight="1">
      <c r="A156" s="168">
        <f t="shared" si="2"/>
        <v>151</v>
      </c>
      <c r="B156" s="167" t="s">
        <v>440</v>
      </c>
      <c r="C156" s="165">
        <v>1</v>
      </c>
      <c r="D156" s="165">
        <v>0</v>
      </c>
      <c r="E156" s="165">
        <v>1</v>
      </c>
    </row>
    <row r="157" spans="1:5" ht="19.5" customHeight="1">
      <c r="A157" s="168">
        <f t="shared" si="2"/>
        <v>152</v>
      </c>
      <c r="B157" s="167" t="s">
        <v>543</v>
      </c>
      <c r="C157" s="165">
        <v>1</v>
      </c>
      <c r="D157" s="165">
        <v>0</v>
      </c>
      <c r="E157" s="165">
        <v>1</v>
      </c>
    </row>
    <row r="158" spans="1:5" ht="19.5" customHeight="1">
      <c r="A158" s="168">
        <f t="shared" si="2"/>
        <v>153</v>
      </c>
      <c r="B158" s="167" t="s">
        <v>442</v>
      </c>
      <c r="C158" s="165">
        <v>1</v>
      </c>
      <c r="D158" s="165">
        <v>0</v>
      </c>
      <c r="E158" s="165">
        <v>1</v>
      </c>
    </row>
    <row r="159" spans="1:5" ht="19.5" customHeight="1">
      <c r="A159" s="168">
        <f t="shared" si="2"/>
        <v>154</v>
      </c>
      <c r="B159" s="167" t="s">
        <v>544</v>
      </c>
      <c r="C159" s="165">
        <v>1</v>
      </c>
      <c r="D159" s="165">
        <v>0</v>
      </c>
      <c r="E159" s="165">
        <v>1</v>
      </c>
    </row>
    <row r="160" spans="1:5" ht="19.5" customHeight="1">
      <c r="A160" s="168">
        <f t="shared" si="2"/>
        <v>155</v>
      </c>
      <c r="B160" s="167" t="s">
        <v>446</v>
      </c>
      <c r="C160" s="165">
        <v>1</v>
      </c>
      <c r="D160" s="165">
        <v>0</v>
      </c>
      <c r="E160" s="165">
        <v>1</v>
      </c>
    </row>
    <row r="161" spans="1:5" ht="19.5" customHeight="1">
      <c r="A161" s="168">
        <f t="shared" si="2"/>
        <v>156</v>
      </c>
      <c r="B161" s="167" t="s">
        <v>449</v>
      </c>
      <c r="C161" s="165">
        <v>1</v>
      </c>
      <c r="D161" s="165">
        <v>0</v>
      </c>
      <c r="E161" s="165">
        <v>1</v>
      </c>
    </row>
    <row r="162" spans="1:5" ht="19.5" customHeight="1">
      <c r="A162" s="168">
        <f t="shared" si="2"/>
        <v>157</v>
      </c>
      <c r="B162" s="167" t="s">
        <v>451</v>
      </c>
      <c r="C162" s="165">
        <v>1</v>
      </c>
      <c r="D162" s="165">
        <v>0</v>
      </c>
      <c r="E162" s="165">
        <v>1</v>
      </c>
    </row>
    <row r="163" spans="1:5" ht="19.5" customHeight="1">
      <c r="A163" s="168">
        <f t="shared" si="2"/>
        <v>158</v>
      </c>
      <c r="B163" s="167" t="s">
        <v>545</v>
      </c>
      <c r="C163" s="165">
        <v>0</v>
      </c>
      <c r="D163" s="165">
        <v>1</v>
      </c>
      <c r="E163" s="165">
        <v>1</v>
      </c>
    </row>
    <row r="164" spans="1:5" ht="19.5" customHeight="1">
      <c r="A164" s="168">
        <f t="shared" si="2"/>
        <v>159</v>
      </c>
      <c r="B164" s="167" t="s">
        <v>478</v>
      </c>
      <c r="C164" s="165">
        <v>1</v>
      </c>
      <c r="D164" s="165">
        <v>0</v>
      </c>
      <c r="E164" s="165">
        <v>1</v>
      </c>
    </row>
    <row r="165" spans="1:5" ht="19.5" customHeight="1">
      <c r="A165" s="168">
        <f t="shared" si="2"/>
        <v>160</v>
      </c>
      <c r="B165" s="167" t="s">
        <v>456</v>
      </c>
      <c r="C165" s="165">
        <v>1</v>
      </c>
      <c r="D165" s="165">
        <v>0</v>
      </c>
      <c r="E165" s="165">
        <v>1</v>
      </c>
    </row>
    <row r="166" spans="1:5" ht="19.5" customHeight="1">
      <c r="A166" s="168">
        <f t="shared" si="2"/>
        <v>161</v>
      </c>
      <c r="B166" s="167" t="s">
        <v>458</v>
      </c>
      <c r="C166" s="165">
        <v>1</v>
      </c>
      <c r="D166" s="165">
        <v>0</v>
      </c>
      <c r="E166" s="165">
        <v>1</v>
      </c>
    </row>
    <row r="167" spans="1:5" ht="19.5" customHeight="1">
      <c r="A167" s="168">
        <f t="shared" si="2"/>
        <v>162</v>
      </c>
      <c r="B167" s="167" t="s">
        <v>327</v>
      </c>
      <c r="C167" s="165">
        <v>1</v>
      </c>
      <c r="D167" s="165">
        <v>0</v>
      </c>
      <c r="E167" s="165">
        <v>1</v>
      </c>
    </row>
    <row r="168" spans="1:5" ht="19.5" customHeight="1">
      <c r="A168" s="168">
        <f t="shared" si="2"/>
        <v>163</v>
      </c>
      <c r="B168" s="167" t="s">
        <v>477</v>
      </c>
      <c r="C168" s="165">
        <v>1</v>
      </c>
      <c r="D168" s="165">
        <v>0</v>
      </c>
      <c r="E168" s="165">
        <v>1</v>
      </c>
    </row>
    <row r="169" spans="1:5" ht="19.5" customHeight="1">
      <c r="A169" s="168">
        <f t="shared" si="2"/>
        <v>164</v>
      </c>
      <c r="B169" s="167" t="s">
        <v>472</v>
      </c>
      <c r="C169" s="165">
        <v>0</v>
      </c>
      <c r="D169" s="165">
        <v>1</v>
      </c>
      <c r="E169" s="165">
        <v>1</v>
      </c>
    </row>
    <row r="170" spans="1:5" ht="19.5" customHeight="1">
      <c r="A170" s="168">
        <f t="shared" si="2"/>
        <v>165</v>
      </c>
      <c r="B170" s="167" t="s">
        <v>470</v>
      </c>
      <c r="C170" s="165">
        <v>1</v>
      </c>
      <c r="D170" s="165">
        <v>0</v>
      </c>
      <c r="E170" s="165">
        <v>1</v>
      </c>
    </row>
    <row r="171" spans="1:5" ht="19.5" customHeight="1">
      <c r="A171" s="168">
        <f t="shared" si="2"/>
        <v>166</v>
      </c>
      <c r="B171" s="167" t="s">
        <v>467</v>
      </c>
      <c r="C171" s="165">
        <v>1</v>
      </c>
      <c r="D171" s="165">
        <v>0</v>
      </c>
      <c r="E171" s="165">
        <v>1</v>
      </c>
    </row>
    <row r="172" spans="1:5" ht="19.5" customHeight="1">
      <c r="A172" s="168">
        <f t="shared" si="2"/>
        <v>167</v>
      </c>
      <c r="B172" s="167" t="s">
        <v>460</v>
      </c>
      <c r="C172" s="165">
        <v>1</v>
      </c>
      <c r="D172" s="165">
        <v>0</v>
      </c>
      <c r="E172" s="165">
        <v>1</v>
      </c>
    </row>
    <row r="173" spans="1:5" ht="19.5" customHeight="1">
      <c r="A173" s="168">
        <f t="shared" si="2"/>
        <v>168</v>
      </c>
      <c r="B173" s="167" t="s">
        <v>434</v>
      </c>
      <c r="C173" s="165">
        <v>0</v>
      </c>
      <c r="D173" s="165">
        <v>1</v>
      </c>
      <c r="E173" s="165">
        <v>1</v>
      </c>
    </row>
    <row r="174" spans="1:5" ht="19.5" customHeight="1">
      <c r="A174" s="168">
        <f t="shared" si="2"/>
        <v>169</v>
      </c>
      <c r="B174" s="167" t="s">
        <v>546</v>
      </c>
      <c r="C174" s="165">
        <v>1</v>
      </c>
      <c r="D174" s="165">
        <v>0</v>
      </c>
      <c r="E174" s="165">
        <v>1</v>
      </c>
    </row>
    <row r="175" spans="1:5" ht="19.5" customHeight="1">
      <c r="A175" s="168">
        <f t="shared" si="2"/>
        <v>170</v>
      </c>
      <c r="B175" s="167" t="s">
        <v>547</v>
      </c>
      <c r="C175" s="165">
        <v>0</v>
      </c>
      <c r="D175" s="165">
        <v>1</v>
      </c>
      <c r="E175" s="165">
        <v>1</v>
      </c>
    </row>
    <row r="176" spans="1:5" ht="19.5" customHeight="1">
      <c r="A176" s="168">
        <f t="shared" si="2"/>
        <v>171</v>
      </c>
      <c r="B176" s="167" t="s">
        <v>241</v>
      </c>
      <c r="C176" s="165">
        <v>0</v>
      </c>
      <c r="D176" s="165">
        <v>1</v>
      </c>
      <c r="E176" s="165">
        <v>1</v>
      </c>
    </row>
    <row r="177" spans="1:5" ht="19.5" customHeight="1">
      <c r="A177" s="168">
        <f t="shared" si="2"/>
        <v>172</v>
      </c>
      <c r="B177" s="167" t="s">
        <v>548</v>
      </c>
      <c r="C177" s="165">
        <v>1</v>
      </c>
      <c r="D177" s="165">
        <v>0</v>
      </c>
      <c r="E177" s="165">
        <v>1</v>
      </c>
    </row>
    <row r="178" spans="1:5" ht="19.5" customHeight="1">
      <c r="A178" s="168">
        <f t="shared" si="2"/>
        <v>173</v>
      </c>
      <c r="B178" s="167" t="s">
        <v>450</v>
      </c>
      <c r="C178" s="165">
        <v>1</v>
      </c>
      <c r="D178" s="165">
        <v>0</v>
      </c>
      <c r="E178" s="165">
        <v>1</v>
      </c>
    </row>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sheetData>
  <sheetProtection/>
  <mergeCells count="5">
    <mergeCell ref="A1:E1"/>
    <mergeCell ref="A4:A5"/>
    <mergeCell ref="B4:B5"/>
    <mergeCell ref="C4:E4"/>
    <mergeCell ref="A2:E2"/>
  </mergeCells>
  <printOptions/>
  <pageMargins left="1" right="0.5" top="0.5" bottom="0.75" header="0.5" footer="0.4"/>
  <pageSetup horizontalDpi="600" verticalDpi="600" orientation="portrait" scale="70" r:id="rId1"/>
  <headerFooter alignWithMargins="0">
    <oddFooter>&amp;L&amp;"Arial,Italic"&amp;9Prepared by: Office of Institutional Research (ch, yl, pn)&amp;C&amp;"Arial,Italic"&amp;11Table 13a, Page &amp;P of &amp;N&amp;R&amp;"Arial,Italic"&amp;9 &amp;D</oddFooter>
  </headerFooter>
</worksheet>
</file>

<file path=xl/worksheets/sheet14.xml><?xml version="1.0" encoding="utf-8"?>
<worksheet xmlns="http://schemas.openxmlformats.org/spreadsheetml/2006/main" xmlns:r="http://schemas.openxmlformats.org/officeDocument/2006/relationships">
  <dimension ref="A1:F14"/>
  <sheetViews>
    <sheetView zoomScale="75" zoomScaleNormal="75" zoomScalePageLayoutView="0" workbookViewId="0" topLeftCell="A3">
      <selection activeCell="A9" sqref="A9"/>
    </sheetView>
  </sheetViews>
  <sheetFormatPr defaultColWidth="9.140625" defaultRowHeight="12.75"/>
  <cols>
    <col min="1" max="1" width="7.00390625" style="278" customWidth="1"/>
    <col min="2" max="2" width="50.8515625" style="278" customWidth="1"/>
    <col min="3" max="3" width="22.8515625" style="278" customWidth="1"/>
    <col min="4" max="4" width="14.7109375" style="278" customWidth="1"/>
    <col min="5" max="5" width="13.7109375" style="278" customWidth="1"/>
    <col min="6" max="6" width="16.00390625" style="278" customWidth="1"/>
    <col min="7" max="16384" width="9.140625" style="278" customWidth="1"/>
  </cols>
  <sheetData>
    <row r="1" spans="1:5" ht="21" customHeight="1">
      <c r="A1" s="373" t="s">
        <v>123</v>
      </c>
      <c r="B1" s="373"/>
      <c r="C1" s="373"/>
      <c r="D1" s="373"/>
      <c r="E1" s="373"/>
    </row>
    <row r="2" spans="1:6" ht="79.5" customHeight="1">
      <c r="A2" s="374" t="s">
        <v>556</v>
      </c>
      <c r="B2" s="374"/>
      <c r="C2" s="374"/>
      <c r="D2" s="374"/>
      <c r="E2" s="374"/>
      <c r="F2" s="374"/>
    </row>
    <row r="3" spans="1:6" ht="49.5" customHeight="1">
      <c r="A3" s="375"/>
      <c r="B3" s="377" t="s">
        <v>481</v>
      </c>
      <c r="C3" s="379" t="s">
        <v>72</v>
      </c>
      <c r="D3" s="380"/>
      <c r="E3" s="381"/>
      <c r="F3" s="382" t="s">
        <v>482</v>
      </c>
    </row>
    <row r="4" spans="1:6" ht="49.5" customHeight="1">
      <c r="A4" s="376"/>
      <c r="B4" s="378"/>
      <c r="C4" s="279" t="s">
        <v>73</v>
      </c>
      <c r="D4" s="280" t="s">
        <v>213</v>
      </c>
      <c r="E4" s="280" t="s">
        <v>43</v>
      </c>
      <c r="F4" s="383"/>
    </row>
    <row r="5" spans="1:6" ht="49.5" customHeight="1">
      <c r="A5" s="281">
        <v>1</v>
      </c>
      <c r="B5" s="282" t="s">
        <v>483</v>
      </c>
      <c r="C5" s="283">
        <v>97</v>
      </c>
      <c r="D5" s="283">
        <v>41</v>
      </c>
      <c r="E5" s="283">
        <v>138</v>
      </c>
      <c r="F5" s="284">
        <f aca="true" t="shared" si="0" ref="F5:F14">E5/SUM($E$5:$E$13)</f>
        <v>0.25508317929759705</v>
      </c>
    </row>
    <row r="6" spans="1:6" ht="49.5" customHeight="1">
      <c r="A6" s="281">
        <v>2</v>
      </c>
      <c r="B6" s="282" t="s">
        <v>485</v>
      </c>
      <c r="C6" s="283">
        <v>98</v>
      </c>
      <c r="D6" s="283">
        <v>25</v>
      </c>
      <c r="E6" s="283">
        <v>123</v>
      </c>
      <c r="F6" s="284">
        <f t="shared" si="0"/>
        <v>0.22735674676524953</v>
      </c>
    </row>
    <row r="7" spans="1:6" ht="49.5" customHeight="1">
      <c r="A7" s="281">
        <v>3</v>
      </c>
      <c r="B7" s="282" t="s">
        <v>484</v>
      </c>
      <c r="C7" s="283">
        <v>84</v>
      </c>
      <c r="D7" s="283">
        <v>26</v>
      </c>
      <c r="E7" s="283">
        <v>110</v>
      </c>
      <c r="F7" s="284">
        <f t="shared" si="0"/>
        <v>0.2033271719038817</v>
      </c>
    </row>
    <row r="8" spans="1:6" ht="49.5" customHeight="1">
      <c r="A8" s="281">
        <v>4</v>
      </c>
      <c r="B8" s="282" t="s">
        <v>486</v>
      </c>
      <c r="C8" s="283">
        <v>52</v>
      </c>
      <c r="D8" s="283">
        <v>6</v>
      </c>
      <c r="E8" s="283">
        <v>58</v>
      </c>
      <c r="F8" s="284">
        <f t="shared" si="0"/>
        <v>0.10720887245841035</v>
      </c>
    </row>
    <row r="9" spans="1:6" ht="54.75" customHeight="1">
      <c r="A9" s="281">
        <f>A8+1</f>
        <v>5</v>
      </c>
      <c r="B9" s="282" t="s">
        <v>487</v>
      </c>
      <c r="C9" s="283">
        <v>45</v>
      </c>
      <c r="D9" s="283">
        <v>10</v>
      </c>
      <c r="E9" s="283">
        <v>55</v>
      </c>
      <c r="F9" s="284">
        <f t="shared" si="0"/>
        <v>0.10166358595194085</v>
      </c>
    </row>
    <row r="10" spans="1:6" ht="49.5" customHeight="1">
      <c r="A10" s="281">
        <f>A9+1</f>
        <v>6</v>
      </c>
      <c r="B10" s="285" t="s">
        <v>488</v>
      </c>
      <c r="C10" s="286">
        <v>21</v>
      </c>
      <c r="D10" s="286">
        <v>10</v>
      </c>
      <c r="E10" s="286">
        <v>31</v>
      </c>
      <c r="F10" s="284">
        <f t="shared" si="0"/>
        <v>0.05730129390018484</v>
      </c>
    </row>
    <row r="11" spans="1:6" ht="49.5" customHeight="1">
      <c r="A11" s="281">
        <f>A10+1</f>
        <v>7</v>
      </c>
      <c r="B11" s="285" t="s">
        <v>489</v>
      </c>
      <c r="C11" s="286">
        <v>11</v>
      </c>
      <c r="D11" s="286">
        <v>1</v>
      </c>
      <c r="E11" s="286">
        <v>12</v>
      </c>
      <c r="F11" s="284">
        <f t="shared" si="0"/>
        <v>0.022181146025878003</v>
      </c>
    </row>
    <row r="12" spans="1:6" ht="49.5" customHeight="1">
      <c r="A12" s="281">
        <f>A11+1</f>
        <v>8</v>
      </c>
      <c r="B12" s="285" t="s">
        <v>490</v>
      </c>
      <c r="C12" s="286">
        <v>7</v>
      </c>
      <c r="D12" s="286">
        <v>1</v>
      </c>
      <c r="E12" s="286">
        <v>8</v>
      </c>
      <c r="F12" s="284">
        <f t="shared" si="0"/>
        <v>0.014787430683918669</v>
      </c>
    </row>
    <row r="13" spans="1:6" ht="49.5" customHeight="1">
      <c r="A13" s="281">
        <f>A12+1</f>
        <v>9</v>
      </c>
      <c r="B13" s="285" t="s">
        <v>491</v>
      </c>
      <c r="C13" s="286">
        <v>5</v>
      </c>
      <c r="D13" s="286">
        <v>1</v>
      </c>
      <c r="E13" s="286">
        <v>6</v>
      </c>
      <c r="F13" s="284">
        <f t="shared" si="0"/>
        <v>0.011090573012939002</v>
      </c>
    </row>
    <row r="14" spans="1:6" ht="49.5" customHeight="1">
      <c r="A14" s="371" t="s">
        <v>43</v>
      </c>
      <c r="B14" s="372"/>
      <c r="C14" s="287">
        <f>SUM(C5:C13)</f>
        <v>420</v>
      </c>
      <c r="D14" s="287">
        <f>SUM(D5:D13)</f>
        <v>121</v>
      </c>
      <c r="E14" s="287">
        <f>SUM(E5:E13)</f>
        <v>541</v>
      </c>
      <c r="F14" s="288">
        <f t="shared" si="0"/>
        <v>1</v>
      </c>
    </row>
  </sheetData>
  <sheetProtection/>
  <mergeCells count="7">
    <mergeCell ref="A14:B14"/>
    <mergeCell ref="A1:E1"/>
    <mergeCell ref="A2:F2"/>
    <mergeCell ref="A3:A4"/>
    <mergeCell ref="B3:B4"/>
    <mergeCell ref="C3:E3"/>
    <mergeCell ref="F3:F4"/>
  </mergeCells>
  <printOptions/>
  <pageMargins left="1" right="0.5" top="0.5" bottom="0.75" header="0.5" footer="0.4"/>
  <pageSetup horizontalDpi="600" verticalDpi="600" orientation="portrait" scale="70" r:id="rId1"/>
  <headerFooter alignWithMargins="0">
    <oddFooter>&amp;L&amp;"Arial,Italic"&amp;9Prepared by: Office of Institutional Research (ch, yl, pn)&amp;C&amp;"Arial,Italic"&amp;11Table 13b, Page &amp;P of &amp;N&amp;R&amp;"Arial,Italic"&amp;9 &amp;D</oddFooter>
  </headerFooter>
</worksheet>
</file>

<file path=xl/worksheets/sheet15.xml><?xml version="1.0" encoding="utf-8"?>
<worksheet xmlns="http://schemas.openxmlformats.org/spreadsheetml/2006/main" xmlns:r="http://schemas.openxmlformats.org/officeDocument/2006/relationships">
  <dimension ref="A1:J17"/>
  <sheetViews>
    <sheetView zoomScale="50" zoomScaleNormal="50" zoomScalePageLayoutView="0" workbookViewId="0" topLeftCell="A1">
      <selection activeCell="F7" sqref="F7"/>
    </sheetView>
  </sheetViews>
  <sheetFormatPr defaultColWidth="9.140625" defaultRowHeight="12.75"/>
  <cols>
    <col min="1" max="1" width="23.140625" style="0" customWidth="1"/>
    <col min="2" max="2" width="18.421875" style="0" customWidth="1"/>
    <col min="3" max="3" width="16.8515625" style="0" customWidth="1"/>
    <col min="4" max="4" width="16.140625" style="0" customWidth="1"/>
    <col min="5" max="5" width="18.57421875" style="0" customWidth="1"/>
    <col min="6" max="6" width="17.421875" style="0" customWidth="1"/>
    <col min="7" max="7" width="16.421875" style="0" customWidth="1"/>
    <col min="8" max="8" width="18.7109375" style="0" customWidth="1"/>
    <col min="9" max="10" width="17.421875" style="0" customWidth="1"/>
  </cols>
  <sheetData>
    <row r="1" spans="1:10" ht="21" customHeight="1">
      <c r="A1" s="335" t="s">
        <v>123</v>
      </c>
      <c r="B1" s="335"/>
      <c r="C1" s="335"/>
      <c r="D1" s="335"/>
      <c r="E1" s="335"/>
      <c r="F1" s="335"/>
      <c r="G1" s="335"/>
      <c r="H1" s="335"/>
      <c r="I1" s="335"/>
      <c r="J1" s="335"/>
    </row>
    <row r="2" spans="1:10" ht="33" customHeight="1">
      <c r="A2" s="187" t="s">
        <v>337</v>
      </c>
      <c r="B2" s="64"/>
      <c r="C2" s="64"/>
      <c r="D2" s="64"/>
      <c r="E2" s="64"/>
      <c r="F2" s="64"/>
      <c r="G2" s="64"/>
      <c r="H2" s="64"/>
      <c r="I2" s="64"/>
      <c r="J2" s="64"/>
    </row>
    <row r="3" spans="1:10" ht="9" customHeight="1">
      <c r="A3" s="65"/>
      <c r="B3" s="65"/>
      <c r="C3" s="66"/>
      <c r="D3" s="66"/>
      <c r="E3" s="65"/>
      <c r="F3" s="66"/>
      <c r="G3" s="66"/>
      <c r="H3" s="65"/>
      <c r="I3" s="66"/>
      <c r="J3" s="66"/>
    </row>
    <row r="4" spans="1:10" ht="48" customHeight="1">
      <c r="A4" s="175"/>
      <c r="B4" s="384" t="s">
        <v>41</v>
      </c>
      <c r="C4" s="384"/>
      <c r="D4" s="385"/>
      <c r="E4" s="386" t="s">
        <v>42</v>
      </c>
      <c r="F4" s="384"/>
      <c r="G4" s="385"/>
      <c r="H4" s="386" t="s">
        <v>43</v>
      </c>
      <c r="I4" s="384"/>
      <c r="J4" s="385"/>
    </row>
    <row r="5" spans="1:10" ht="72" customHeight="1">
      <c r="A5" s="172"/>
      <c r="B5" s="185" t="s">
        <v>44</v>
      </c>
      <c r="C5" s="185" t="s">
        <v>144</v>
      </c>
      <c r="D5" s="186" t="s">
        <v>45</v>
      </c>
      <c r="E5" s="185" t="s">
        <v>44</v>
      </c>
      <c r="F5" s="185" t="s">
        <v>144</v>
      </c>
      <c r="G5" s="186" t="s">
        <v>45</v>
      </c>
      <c r="H5" s="185" t="s">
        <v>44</v>
      </c>
      <c r="I5" s="185" t="s">
        <v>144</v>
      </c>
      <c r="J5" s="186" t="s">
        <v>45</v>
      </c>
    </row>
    <row r="6" spans="1:10" ht="48" customHeight="1">
      <c r="A6" s="173" t="s">
        <v>47</v>
      </c>
      <c r="B6" s="174">
        <v>600</v>
      </c>
      <c r="C6" s="174">
        <v>425</v>
      </c>
      <c r="D6" s="188">
        <f>C6/B6</f>
        <v>0.7083333333333334</v>
      </c>
      <c r="E6" s="174">
        <v>364</v>
      </c>
      <c r="F6" s="178">
        <v>210</v>
      </c>
      <c r="G6" s="188">
        <f>F6/E6</f>
        <v>0.5769230769230769</v>
      </c>
      <c r="H6" s="174">
        <f>B6+E6</f>
        <v>964</v>
      </c>
      <c r="I6" s="174">
        <f>C6+F6</f>
        <v>635</v>
      </c>
      <c r="J6" s="188">
        <f>I6/H6</f>
        <v>0.6587136929460581</v>
      </c>
    </row>
    <row r="7" spans="1:10" ht="39" customHeight="1">
      <c r="A7" s="175" t="s">
        <v>46</v>
      </c>
      <c r="B7" s="176"/>
      <c r="C7" s="177"/>
      <c r="D7" s="182"/>
      <c r="E7" s="176"/>
      <c r="F7" s="177"/>
      <c r="G7" s="182"/>
      <c r="H7" s="176"/>
      <c r="I7" s="177"/>
      <c r="J7" s="182"/>
    </row>
    <row r="8" spans="1:10" ht="39.75" customHeight="1">
      <c r="A8" s="179" t="s">
        <v>48</v>
      </c>
      <c r="B8" s="174">
        <v>255</v>
      </c>
      <c r="C8" s="174">
        <v>195</v>
      </c>
      <c r="D8" s="181">
        <f>C8/B8</f>
        <v>0.7647058823529411</v>
      </c>
      <c r="E8" s="174">
        <v>174</v>
      </c>
      <c r="F8" s="174">
        <v>113</v>
      </c>
      <c r="G8" s="181">
        <f>F8/E8</f>
        <v>0.6494252873563219</v>
      </c>
      <c r="H8" s="174">
        <f>B8+E8</f>
        <v>429</v>
      </c>
      <c r="I8" s="174">
        <f>C8+F8</f>
        <v>308</v>
      </c>
      <c r="J8" s="181">
        <f>I8/H8</f>
        <v>0.717948717948718</v>
      </c>
    </row>
    <row r="9" spans="1:10" ht="45.75" customHeight="1">
      <c r="A9" s="180" t="s">
        <v>49</v>
      </c>
      <c r="B9" s="174">
        <v>343</v>
      </c>
      <c r="C9" s="178">
        <v>230</v>
      </c>
      <c r="D9" s="181">
        <f>C9/B9</f>
        <v>0.6705539358600583</v>
      </c>
      <c r="E9" s="174">
        <v>190</v>
      </c>
      <c r="F9" s="178">
        <v>97</v>
      </c>
      <c r="G9" s="181">
        <f>F9/E9</f>
        <v>0.5105263157894737</v>
      </c>
      <c r="H9" s="174">
        <f>B9+E9</f>
        <v>533</v>
      </c>
      <c r="I9" s="174">
        <f>C9+F9</f>
        <v>327</v>
      </c>
      <c r="J9" s="181">
        <f>I9/H9</f>
        <v>0.6135084427767354</v>
      </c>
    </row>
    <row r="10" spans="1:10" ht="39" customHeight="1">
      <c r="A10" s="175" t="s">
        <v>50</v>
      </c>
      <c r="B10" s="183"/>
      <c r="C10" s="177"/>
      <c r="D10" s="182"/>
      <c r="E10" s="183"/>
      <c r="F10" s="177"/>
      <c r="G10" s="182"/>
      <c r="H10" s="176"/>
      <c r="I10" s="177"/>
      <c r="J10" s="182"/>
    </row>
    <row r="11" spans="1:10" ht="39.75" customHeight="1">
      <c r="A11" s="179" t="s">
        <v>51</v>
      </c>
      <c r="B11" s="174">
        <v>59</v>
      </c>
      <c r="C11" s="174">
        <v>40</v>
      </c>
      <c r="D11" s="181">
        <f aca="true" t="shared" si="0" ref="D11:D16">C11/B11</f>
        <v>0.6779661016949152</v>
      </c>
      <c r="E11" s="174">
        <v>130</v>
      </c>
      <c r="F11" s="174">
        <v>90</v>
      </c>
      <c r="G11" s="181">
        <f aca="true" t="shared" si="1" ref="G11:G16">F11/E11</f>
        <v>0.6923076923076923</v>
      </c>
      <c r="H11" s="174">
        <f aca="true" t="shared" si="2" ref="H11:I16">B11+E11</f>
        <v>189</v>
      </c>
      <c r="I11" s="174">
        <f t="shared" si="2"/>
        <v>130</v>
      </c>
      <c r="J11" s="181">
        <f aca="true" t="shared" si="3" ref="J11:J16">I11/H11</f>
        <v>0.6878306878306878</v>
      </c>
    </row>
    <row r="12" spans="1:10" ht="45.75" customHeight="1">
      <c r="A12" s="180" t="s">
        <v>12</v>
      </c>
      <c r="B12" s="174">
        <v>82</v>
      </c>
      <c r="C12" s="178">
        <v>54</v>
      </c>
      <c r="D12" s="181">
        <f t="shared" si="0"/>
        <v>0.6585365853658537</v>
      </c>
      <c r="E12" s="174">
        <v>24</v>
      </c>
      <c r="F12" s="178">
        <v>17</v>
      </c>
      <c r="G12" s="181">
        <f t="shared" si="1"/>
        <v>0.7083333333333334</v>
      </c>
      <c r="H12" s="174">
        <f t="shared" si="2"/>
        <v>106</v>
      </c>
      <c r="I12" s="174">
        <f t="shared" si="2"/>
        <v>71</v>
      </c>
      <c r="J12" s="181">
        <f t="shared" si="3"/>
        <v>0.6698113207547169</v>
      </c>
    </row>
    <row r="13" spans="1:10" ht="45.75" customHeight="1">
      <c r="A13" s="180" t="s">
        <v>13</v>
      </c>
      <c r="B13" s="174">
        <v>77</v>
      </c>
      <c r="C13" s="178">
        <v>55</v>
      </c>
      <c r="D13" s="181">
        <f t="shared" si="0"/>
        <v>0.7142857142857143</v>
      </c>
      <c r="E13" s="174">
        <v>40</v>
      </c>
      <c r="F13" s="178">
        <v>23</v>
      </c>
      <c r="G13" s="181">
        <f t="shared" si="1"/>
        <v>0.575</v>
      </c>
      <c r="H13" s="174">
        <f t="shared" si="2"/>
        <v>117</v>
      </c>
      <c r="I13" s="174">
        <f t="shared" si="2"/>
        <v>78</v>
      </c>
      <c r="J13" s="181">
        <f t="shared" si="3"/>
        <v>0.6666666666666666</v>
      </c>
    </row>
    <row r="14" spans="1:10" ht="39.75" customHeight="1">
      <c r="A14" s="179" t="s">
        <v>14</v>
      </c>
      <c r="B14" s="174">
        <v>65</v>
      </c>
      <c r="C14" s="174">
        <v>48</v>
      </c>
      <c r="D14" s="181">
        <f t="shared" si="0"/>
        <v>0.7384615384615385</v>
      </c>
      <c r="E14" s="174">
        <v>18</v>
      </c>
      <c r="F14" s="174">
        <v>8</v>
      </c>
      <c r="G14" s="181">
        <f t="shared" si="1"/>
        <v>0.4444444444444444</v>
      </c>
      <c r="H14" s="174">
        <f t="shared" si="2"/>
        <v>83</v>
      </c>
      <c r="I14" s="174">
        <f t="shared" si="2"/>
        <v>56</v>
      </c>
      <c r="J14" s="181">
        <f t="shared" si="3"/>
        <v>0.6746987951807228</v>
      </c>
    </row>
    <row r="15" spans="1:10" ht="45.75" customHeight="1">
      <c r="A15" s="180" t="s">
        <v>15</v>
      </c>
      <c r="B15" s="174">
        <v>240</v>
      </c>
      <c r="C15" s="178">
        <v>173</v>
      </c>
      <c r="D15" s="181">
        <f t="shared" si="0"/>
        <v>0.7208333333333333</v>
      </c>
      <c r="E15" s="174">
        <v>125</v>
      </c>
      <c r="F15" s="178">
        <v>60</v>
      </c>
      <c r="G15" s="181">
        <f t="shared" si="1"/>
        <v>0.48</v>
      </c>
      <c r="H15" s="174">
        <f t="shared" si="2"/>
        <v>365</v>
      </c>
      <c r="I15" s="174">
        <f t="shared" si="2"/>
        <v>233</v>
      </c>
      <c r="J15" s="181">
        <f t="shared" si="3"/>
        <v>0.6383561643835617</v>
      </c>
    </row>
    <row r="16" spans="1:10" ht="45.75" customHeight="1">
      <c r="A16" s="180" t="s">
        <v>16</v>
      </c>
      <c r="B16" s="174">
        <v>74</v>
      </c>
      <c r="C16" s="178">
        <v>54</v>
      </c>
      <c r="D16" s="181">
        <f t="shared" si="0"/>
        <v>0.7297297297297297</v>
      </c>
      <c r="E16" s="174">
        <v>27</v>
      </c>
      <c r="F16" s="178">
        <v>12</v>
      </c>
      <c r="G16" s="181">
        <f t="shared" si="1"/>
        <v>0.4444444444444444</v>
      </c>
      <c r="H16" s="174">
        <f t="shared" si="2"/>
        <v>101</v>
      </c>
      <c r="I16" s="174">
        <f t="shared" si="2"/>
        <v>66</v>
      </c>
      <c r="J16" s="181">
        <f t="shared" si="3"/>
        <v>0.6534653465346535</v>
      </c>
    </row>
    <row r="17" spans="2:5" ht="23.25">
      <c r="B17" s="131"/>
      <c r="E17" s="184"/>
    </row>
  </sheetData>
  <sheetProtection/>
  <mergeCells count="4">
    <mergeCell ref="B4:D4"/>
    <mergeCell ref="A1:J1"/>
    <mergeCell ref="E4:G4"/>
    <mergeCell ref="H4:J4"/>
  </mergeCells>
  <printOptions/>
  <pageMargins left="0.4" right="0.4" top="0.5" bottom="0.5" header="0.5" footer="0.3"/>
  <pageSetup horizontalDpi="600" verticalDpi="600" orientation="landscape" scale="70" r:id="rId1"/>
  <headerFooter alignWithMargins="0">
    <oddFooter>&amp;L&amp;"Arial,Italic"&amp;9Prepared by: Office of Institutional Research (ch, yl, pn)&amp;C&amp;"Arial,Italic"&amp;11Table 14, Page &amp;P of &amp;N&amp;R&amp;"Arial,Italic"&amp;9 &amp;D</oddFooter>
  </headerFooter>
</worksheet>
</file>

<file path=xl/worksheets/sheet16.xml><?xml version="1.0" encoding="utf-8"?>
<worksheet xmlns="http://schemas.openxmlformats.org/spreadsheetml/2006/main" xmlns:r="http://schemas.openxmlformats.org/officeDocument/2006/relationships">
  <dimension ref="A1:B45"/>
  <sheetViews>
    <sheetView zoomScalePageLayoutView="0" workbookViewId="0" topLeftCell="A1">
      <selection activeCell="B4" sqref="B4"/>
    </sheetView>
  </sheetViews>
  <sheetFormatPr defaultColWidth="9.140625" defaultRowHeight="12.75"/>
  <cols>
    <col min="1" max="1" width="5.28125" style="223" customWidth="1"/>
    <col min="2" max="2" width="87.8515625" style="223" customWidth="1"/>
    <col min="3" max="16384" width="9.140625" style="223" customWidth="1"/>
  </cols>
  <sheetData>
    <row r="1" spans="1:2" ht="12.75">
      <c r="A1" s="387" t="s">
        <v>123</v>
      </c>
      <c r="B1" s="387"/>
    </row>
    <row r="2" s="225" customFormat="1" ht="24.75" customHeight="1">
      <c r="A2" s="224" t="s">
        <v>79</v>
      </c>
    </row>
    <row r="3" spans="1:2" s="225" customFormat="1" ht="13.5" customHeight="1">
      <c r="A3" s="226">
        <v>1</v>
      </c>
      <c r="B3" s="227" t="s">
        <v>80</v>
      </c>
    </row>
    <row r="4" spans="1:2" s="230" customFormat="1" ht="63" customHeight="1">
      <c r="A4" s="228"/>
      <c r="B4" s="229" t="s">
        <v>113</v>
      </c>
    </row>
    <row r="5" spans="1:2" s="225" customFormat="1" ht="24.75" customHeight="1">
      <c r="A5" s="226">
        <v>2</v>
      </c>
      <c r="B5" s="227" t="s">
        <v>81</v>
      </c>
    </row>
    <row r="6" spans="1:2" s="225" customFormat="1" ht="24.75" customHeight="1">
      <c r="A6" s="226">
        <v>3</v>
      </c>
      <c r="B6" s="227" t="s">
        <v>82</v>
      </c>
    </row>
    <row r="7" spans="1:2" s="225" customFormat="1" ht="18" customHeight="1" hidden="1">
      <c r="A7" s="231"/>
      <c r="B7" s="232"/>
    </row>
    <row r="8" spans="1:2" s="225" customFormat="1" ht="18" customHeight="1" hidden="1">
      <c r="A8" s="233"/>
      <c r="B8" s="234"/>
    </row>
    <row r="9" spans="1:2" s="225" customFormat="1" ht="18" customHeight="1" hidden="1">
      <c r="A9" s="233"/>
      <c r="B9" s="234"/>
    </row>
    <row r="10" spans="1:2" s="225" customFormat="1" ht="13.5" customHeight="1">
      <c r="A10" s="235">
        <v>4</v>
      </c>
      <c r="B10" s="236" t="s">
        <v>83</v>
      </c>
    </row>
    <row r="11" spans="1:2" s="225" customFormat="1" ht="51" customHeight="1">
      <c r="A11" s="237"/>
      <c r="B11" s="238" t="s">
        <v>114</v>
      </c>
    </row>
    <row r="12" spans="1:2" s="225" customFormat="1" ht="25.5" customHeight="1">
      <c r="A12" s="239">
        <v>5</v>
      </c>
      <c r="B12" s="240" t="s">
        <v>84</v>
      </c>
    </row>
    <row r="13" spans="1:2" s="225" customFormat="1" ht="12.75" customHeight="1">
      <c r="A13" s="226">
        <v>6</v>
      </c>
      <c r="B13" s="236" t="s">
        <v>85</v>
      </c>
    </row>
    <row r="14" spans="1:2" s="225" customFormat="1" ht="37.5" customHeight="1">
      <c r="A14" s="241"/>
      <c r="B14" s="242" t="s">
        <v>115</v>
      </c>
    </row>
    <row r="15" spans="1:2" s="225" customFormat="1" ht="24" customHeight="1">
      <c r="A15" s="226">
        <v>7</v>
      </c>
      <c r="B15" s="227" t="s">
        <v>86</v>
      </c>
    </row>
    <row r="16" spans="1:2" s="230" customFormat="1" ht="61.5" customHeight="1">
      <c r="A16" s="243"/>
      <c r="B16" s="244" t="s">
        <v>87</v>
      </c>
    </row>
    <row r="17" spans="1:2" s="225" customFormat="1" ht="24.75" customHeight="1">
      <c r="A17" s="239">
        <v>8</v>
      </c>
      <c r="B17" s="245" t="s">
        <v>88</v>
      </c>
    </row>
    <row r="18" spans="1:2" s="230" customFormat="1" ht="63" customHeight="1">
      <c r="A18" s="246"/>
      <c r="B18" s="247" t="s">
        <v>89</v>
      </c>
    </row>
    <row r="19" spans="1:2" s="225" customFormat="1" ht="12.75" customHeight="1">
      <c r="A19" s="235">
        <v>9</v>
      </c>
      <c r="B19" s="236" t="s">
        <v>90</v>
      </c>
    </row>
    <row r="20" spans="1:2" s="230" customFormat="1" ht="63" customHeight="1">
      <c r="A20" s="243"/>
      <c r="B20" s="244" t="s">
        <v>91</v>
      </c>
    </row>
    <row r="21" spans="1:2" s="225" customFormat="1" ht="12.75" customHeight="1">
      <c r="A21" s="239">
        <v>10</v>
      </c>
      <c r="B21" s="248" t="s">
        <v>92</v>
      </c>
    </row>
    <row r="22" spans="1:2" s="230" customFormat="1" ht="50.25" customHeight="1">
      <c r="A22" s="246"/>
      <c r="B22" s="249" t="s">
        <v>93</v>
      </c>
    </row>
    <row r="23" spans="1:2" s="225" customFormat="1" ht="13.5" customHeight="1">
      <c r="A23" s="226">
        <v>11</v>
      </c>
      <c r="B23" s="236" t="s">
        <v>94</v>
      </c>
    </row>
    <row r="24" spans="1:2" s="230" customFormat="1" ht="48.75" customHeight="1">
      <c r="A24" s="243"/>
      <c r="B24" s="244" t="s">
        <v>93</v>
      </c>
    </row>
    <row r="25" spans="1:2" s="225" customFormat="1" ht="24" customHeight="1">
      <c r="A25" s="226">
        <v>12</v>
      </c>
      <c r="B25" s="227" t="s">
        <v>95</v>
      </c>
    </row>
    <row r="26" spans="1:2" s="225" customFormat="1" ht="76.5" customHeight="1">
      <c r="A26" s="250"/>
      <c r="B26" s="251" t="s">
        <v>116</v>
      </c>
    </row>
    <row r="27" spans="1:2" ht="12.75">
      <c r="A27" s="252">
        <v>13</v>
      </c>
      <c r="B27" s="253" t="s">
        <v>96</v>
      </c>
    </row>
    <row r="28" spans="1:2" ht="52.5" customHeight="1">
      <c r="A28" s="252"/>
      <c r="B28" s="254" t="s">
        <v>117</v>
      </c>
    </row>
    <row r="29" spans="1:2" s="256" customFormat="1" ht="12.75">
      <c r="A29" s="255">
        <v>14</v>
      </c>
      <c r="B29" s="236" t="s">
        <v>97</v>
      </c>
    </row>
    <row r="30" spans="1:2" s="256" customFormat="1" ht="62.25" customHeight="1">
      <c r="A30" s="257"/>
      <c r="B30" s="249" t="s">
        <v>98</v>
      </c>
    </row>
    <row r="31" spans="1:2" s="256" customFormat="1" ht="25.5">
      <c r="A31" s="255">
        <v>15</v>
      </c>
      <c r="B31" s="227" t="s">
        <v>99</v>
      </c>
    </row>
    <row r="32" spans="1:2" ht="63.75">
      <c r="A32" s="258"/>
      <c r="B32" s="244" t="s">
        <v>100</v>
      </c>
    </row>
    <row r="33" spans="1:2" ht="24.75" customHeight="1">
      <c r="A33" s="252">
        <v>16</v>
      </c>
      <c r="B33" s="259" t="s">
        <v>101</v>
      </c>
    </row>
    <row r="34" spans="1:2" ht="39" customHeight="1">
      <c r="A34" s="258"/>
      <c r="B34" s="244" t="s">
        <v>102</v>
      </c>
    </row>
    <row r="35" spans="1:2" ht="25.5">
      <c r="A35" s="260">
        <v>17</v>
      </c>
      <c r="B35" s="261" t="s">
        <v>103</v>
      </c>
    </row>
    <row r="36" spans="1:2" ht="25.5">
      <c r="A36" s="260">
        <v>18</v>
      </c>
      <c r="B36" s="261" t="s">
        <v>104</v>
      </c>
    </row>
    <row r="37" spans="1:2" ht="23.25" customHeight="1">
      <c r="A37" s="252">
        <v>19</v>
      </c>
      <c r="B37" s="259" t="s">
        <v>105</v>
      </c>
    </row>
    <row r="38" spans="1:2" ht="63" customHeight="1">
      <c r="A38" s="258"/>
      <c r="B38" s="251" t="s">
        <v>118</v>
      </c>
    </row>
    <row r="39" spans="1:2" ht="12.75">
      <c r="A39" s="252">
        <v>20</v>
      </c>
      <c r="B39" s="262" t="s">
        <v>106</v>
      </c>
    </row>
    <row r="40" spans="1:2" ht="58.5" customHeight="1">
      <c r="A40" s="258"/>
      <c r="B40" s="263" t="s">
        <v>107</v>
      </c>
    </row>
    <row r="41" spans="1:2" ht="30.75" customHeight="1">
      <c r="A41" s="260">
        <v>21</v>
      </c>
      <c r="B41" s="261" t="s">
        <v>108</v>
      </c>
    </row>
    <row r="42" spans="1:2" ht="13.5" customHeight="1">
      <c r="A42" s="252">
        <v>22</v>
      </c>
      <c r="B42" s="253" t="s">
        <v>109</v>
      </c>
    </row>
    <row r="43" spans="1:2" ht="50.25" customHeight="1">
      <c r="A43" s="258"/>
      <c r="B43" s="244" t="s">
        <v>110</v>
      </c>
    </row>
    <row r="44" spans="1:2" ht="24.75" customHeight="1">
      <c r="A44" s="252">
        <v>23</v>
      </c>
      <c r="B44" s="259" t="s">
        <v>111</v>
      </c>
    </row>
    <row r="45" spans="1:2" ht="24" customHeight="1">
      <c r="A45" s="264"/>
      <c r="B45" s="244" t="s">
        <v>112</v>
      </c>
    </row>
  </sheetData>
  <sheetProtection/>
  <mergeCells count="1">
    <mergeCell ref="A1:B1"/>
  </mergeCells>
  <printOptions/>
  <pageMargins left="0.5" right="0.5" top="0.5" bottom="0.75" header="0" footer="0.25"/>
  <pageSetup horizontalDpi="200" verticalDpi="200" orientation="portrait" r:id="rId1"/>
  <headerFooter alignWithMargins="0">
    <oddFooter>&amp;L&amp;"Arial,Italic"&amp;8Prepared by: Office of Institutional Research (ch, yl, pn)&amp;C&amp;"Arial,Italic"&amp;8Table 10,  Page &amp;P of &amp;N&amp;R&amp;"Arial,Italic"&amp;8 05/15/09</oddFooter>
  </headerFooter>
</worksheet>
</file>

<file path=xl/worksheets/sheet2.xml><?xml version="1.0" encoding="utf-8"?>
<worksheet xmlns="http://schemas.openxmlformats.org/spreadsheetml/2006/main" xmlns:r="http://schemas.openxmlformats.org/officeDocument/2006/relationships">
  <dimension ref="A1:R31"/>
  <sheetViews>
    <sheetView zoomScale="50" zoomScaleNormal="50" zoomScalePageLayoutView="0" workbookViewId="0" topLeftCell="A1">
      <selection activeCell="F40" sqref="F40"/>
    </sheetView>
  </sheetViews>
  <sheetFormatPr defaultColWidth="9.140625" defaultRowHeight="12.75"/>
  <cols>
    <col min="1" max="1" width="20.28125" style="0" customWidth="1"/>
    <col min="2" max="2" width="10.7109375" style="0" customWidth="1"/>
    <col min="3" max="3" width="7.7109375" style="0" customWidth="1"/>
    <col min="4" max="5" width="9.7109375" style="0" customWidth="1"/>
    <col min="6" max="6" width="8.57421875" style="0" customWidth="1"/>
    <col min="7" max="7" width="8.8515625" style="0" customWidth="1"/>
    <col min="8" max="8" width="9.7109375" style="0" customWidth="1"/>
    <col min="9" max="9" width="7.7109375" style="0" customWidth="1"/>
    <col min="10" max="11" width="9.7109375" style="0" customWidth="1"/>
    <col min="12" max="12" width="7.7109375" style="0" customWidth="1"/>
    <col min="13" max="13" width="8.57421875" style="0" customWidth="1"/>
    <col min="14" max="14" width="9.7109375" style="0" customWidth="1"/>
    <col min="15" max="15" width="9.28125" style="0" customWidth="1"/>
    <col min="16" max="16" width="9.421875" style="0" customWidth="1"/>
    <col min="17" max="17" width="14.28125" style="0" customWidth="1"/>
    <col min="18" max="18" width="13.8515625" style="0" customWidth="1"/>
  </cols>
  <sheetData>
    <row r="1" spans="1:18" ht="21" customHeight="1">
      <c r="A1" s="322" t="s">
        <v>123</v>
      </c>
      <c r="B1" s="322"/>
      <c r="C1" s="322"/>
      <c r="D1" s="322"/>
      <c r="E1" s="322"/>
      <c r="F1" s="322"/>
      <c r="G1" s="322"/>
      <c r="H1" s="322"/>
      <c r="I1" s="322"/>
      <c r="J1" s="322"/>
      <c r="K1" s="322"/>
      <c r="L1" s="322"/>
      <c r="M1" s="322"/>
      <c r="N1" s="322"/>
      <c r="O1" s="322"/>
      <c r="P1" s="322"/>
      <c r="Q1" s="322"/>
      <c r="R1" s="322"/>
    </row>
    <row r="2" spans="1:18" ht="24" customHeight="1">
      <c r="A2" s="64" t="s">
        <v>328</v>
      </c>
      <c r="B2" s="64"/>
      <c r="C2" s="64"/>
      <c r="D2" s="64"/>
      <c r="E2" s="64"/>
      <c r="F2" s="64"/>
      <c r="G2" s="64"/>
      <c r="H2" s="64"/>
      <c r="I2" s="64"/>
      <c r="J2" s="64"/>
      <c r="K2" s="64"/>
      <c r="L2" s="64"/>
      <c r="M2" s="64"/>
      <c r="N2" s="64"/>
      <c r="O2" s="64"/>
      <c r="P2" s="64"/>
      <c r="Q2" s="64"/>
      <c r="R2" s="64"/>
    </row>
    <row r="3" spans="1:18" ht="4.5" customHeight="1">
      <c r="A3" s="65"/>
      <c r="B3" s="66"/>
      <c r="C3" s="66"/>
      <c r="D3" s="66"/>
      <c r="E3" s="66"/>
      <c r="F3" s="66"/>
      <c r="G3" s="66"/>
      <c r="H3" s="66"/>
      <c r="I3" s="66"/>
      <c r="J3" s="66"/>
      <c r="K3" s="66"/>
      <c r="L3" s="66"/>
      <c r="M3" s="66"/>
      <c r="N3" s="66"/>
      <c r="O3" s="66"/>
      <c r="P3" s="66"/>
      <c r="Q3" s="66"/>
      <c r="R3" s="66"/>
    </row>
    <row r="4" spans="1:18" ht="96" customHeight="1">
      <c r="A4" s="67" t="s">
        <v>202</v>
      </c>
      <c r="B4" s="316" t="s">
        <v>215</v>
      </c>
      <c r="C4" s="317"/>
      <c r="D4" s="318"/>
      <c r="E4" s="316" t="s">
        <v>203</v>
      </c>
      <c r="F4" s="317"/>
      <c r="G4" s="318"/>
      <c r="H4" s="316" t="s">
        <v>216</v>
      </c>
      <c r="I4" s="317"/>
      <c r="J4" s="318"/>
      <c r="K4" s="316" t="s">
        <v>204</v>
      </c>
      <c r="L4" s="317"/>
      <c r="M4" s="318"/>
      <c r="N4" s="316" t="s">
        <v>214</v>
      </c>
      <c r="O4" s="317"/>
      <c r="P4" s="318"/>
      <c r="Q4" s="316" t="s">
        <v>217</v>
      </c>
      <c r="R4" s="318"/>
    </row>
    <row r="5" spans="1:18" ht="113.25" customHeight="1">
      <c r="A5" s="67" t="s">
        <v>205</v>
      </c>
      <c r="B5" s="319" t="s">
        <v>206</v>
      </c>
      <c r="C5" s="320"/>
      <c r="D5" s="321"/>
      <c r="E5" s="319" t="s">
        <v>207</v>
      </c>
      <c r="F5" s="320"/>
      <c r="G5" s="321"/>
      <c r="H5" s="319" t="s">
        <v>208</v>
      </c>
      <c r="I5" s="320"/>
      <c r="J5" s="321"/>
      <c r="K5" s="319" t="s">
        <v>207</v>
      </c>
      <c r="L5" s="320"/>
      <c r="M5" s="321"/>
      <c r="N5" s="319" t="s">
        <v>206</v>
      </c>
      <c r="O5" s="320"/>
      <c r="P5" s="321"/>
      <c r="Q5" s="319" t="s">
        <v>218</v>
      </c>
      <c r="R5" s="321"/>
    </row>
    <row r="6" spans="1:18" ht="45.75" customHeight="1">
      <c r="A6" s="68"/>
      <c r="B6" s="67" t="s">
        <v>209</v>
      </c>
      <c r="C6" s="67" t="s">
        <v>210</v>
      </c>
      <c r="D6" s="82" t="s">
        <v>211</v>
      </c>
      <c r="E6" s="67" t="s">
        <v>209</v>
      </c>
      <c r="F6" s="67" t="s">
        <v>210</v>
      </c>
      <c r="G6" s="82" t="s">
        <v>211</v>
      </c>
      <c r="H6" s="67" t="s">
        <v>209</v>
      </c>
      <c r="I6" s="67" t="s">
        <v>210</v>
      </c>
      <c r="J6" s="82" t="s">
        <v>211</v>
      </c>
      <c r="K6" s="67" t="s">
        <v>209</v>
      </c>
      <c r="L6" s="67" t="s">
        <v>210</v>
      </c>
      <c r="M6" s="82" t="s">
        <v>211</v>
      </c>
      <c r="N6" s="67" t="s">
        <v>209</v>
      </c>
      <c r="O6" s="67" t="s">
        <v>210</v>
      </c>
      <c r="P6" s="82" t="s">
        <v>211</v>
      </c>
      <c r="Q6" s="67" t="s">
        <v>209</v>
      </c>
      <c r="R6" s="82" t="s">
        <v>211</v>
      </c>
    </row>
    <row r="7" spans="1:18" ht="30" customHeight="1">
      <c r="A7" s="69" t="s">
        <v>329</v>
      </c>
      <c r="B7" s="70">
        <v>508</v>
      </c>
      <c r="C7" s="83">
        <v>3.21</v>
      </c>
      <c r="D7" s="84">
        <v>0.95</v>
      </c>
      <c r="E7" s="70">
        <v>550</v>
      </c>
      <c r="F7" s="83">
        <v>2.86</v>
      </c>
      <c r="G7" s="84">
        <v>0.74</v>
      </c>
      <c r="H7" s="70">
        <v>505</v>
      </c>
      <c r="I7" s="83">
        <v>2.76</v>
      </c>
      <c r="J7" s="84">
        <v>0.71</v>
      </c>
      <c r="K7" s="70">
        <v>505</v>
      </c>
      <c r="L7" s="83">
        <v>2.49</v>
      </c>
      <c r="M7" s="84">
        <v>0.51</v>
      </c>
      <c r="N7" s="70">
        <v>412</v>
      </c>
      <c r="O7" s="83">
        <v>2.93</v>
      </c>
      <c r="P7" s="84">
        <v>0.78</v>
      </c>
      <c r="Q7" s="70">
        <v>536</v>
      </c>
      <c r="R7" s="84">
        <v>0.7</v>
      </c>
    </row>
    <row r="8" spans="1:18" ht="30" customHeight="1">
      <c r="A8" s="69" t="s">
        <v>212</v>
      </c>
      <c r="B8" s="70">
        <v>340</v>
      </c>
      <c r="C8" s="83">
        <v>3.19</v>
      </c>
      <c r="D8" s="84">
        <v>0.95</v>
      </c>
      <c r="E8" s="70">
        <v>370</v>
      </c>
      <c r="F8" s="83">
        <v>2.77</v>
      </c>
      <c r="G8" s="84">
        <v>0.71</v>
      </c>
      <c r="H8" s="70">
        <v>338</v>
      </c>
      <c r="I8" s="83">
        <v>2.67</v>
      </c>
      <c r="J8" s="84">
        <v>0.65</v>
      </c>
      <c r="K8" s="70">
        <v>339</v>
      </c>
      <c r="L8" s="83">
        <v>2.44</v>
      </c>
      <c r="M8" s="84">
        <v>0.5</v>
      </c>
      <c r="N8" s="70">
        <v>284</v>
      </c>
      <c r="O8" s="83">
        <v>2.92</v>
      </c>
      <c r="P8" s="84">
        <v>0.77</v>
      </c>
      <c r="Q8" s="70">
        <v>361</v>
      </c>
      <c r="R8" s="84">
        <v>0.71</v>
      </c>
    </row>
    <row r="9" spans="1:18" ht="30" customHeight="1">
      <c r="A9" s="69" t="s">
        <v>213</v>
      </c>
      <c r="B9" s="70">
        <v>168</v>
      </c>
      <c r="C9" s="83">
        <v>3.25</v>
      </c>
      <c r="D9" s="84">
        <v>0.93</v>
      </c>
      <c r="E9" s="70">
        <v>180</v>
      </c>
      <c r="F9" s="83">
        <v>3.03</v>
      </c>
      <c r="G9" s="84">
        <v>0.82</v>
      </c>
      <c r="H9" s="70">
        <v>167</v>
      </c>
      <c r="I9" s="83">
        <v>2.94</v>
      </c>
      <c r="J9" s="84">
        <v>0.83</v>
      </c>
      <c r="K9" s="70">
        <v>166</v>
      </c>
      <c r="L9" s="83">
        <v>2.6</v>
      </c>
      <c r="M9" s="84">
        <v>0.55</v>
      </c>
      <c r="N9" s="70">
        <v>128</v>
      </c>
      <c r="O9" s="83">
        <v>2.95</v>
      </c>
      <c r="P9" s="84">
        <v>0.8</v>
      </c>
      <c r="Q9" s="70">
        <v>175</v>
      </c>
      <c r="R9" s="84">
        <v>0.67</v>
      </c>
    </row>
    <row r="10" spans="1:18" ht="30" customHeight="1">
      <c r="A10" s="71" t="s">
        <v>234</v>
      </c>
      <c r="B10" s="72"/>
      <c r="C10" s="73"/>
      <c r="D10" s="74"/>
      <c r="E10" s="72"/>
      <c r="F10" s="73"/>
      <c r="G10" s="74"/>
      <c r="H10" s="72"/>
      <c r="I10" s="73"/>
      <c r="J10" s="74"/>
      <c r="K10" s="72"/>
      <c r="L10" s="73"/>
      <c r="M10" s="74"/>
      <c r="N10" s="72"/>
      <c r="O10" s="73"/>
      <c r="P10" s="74"/>
      <c r="Q10" s="72"/>
      <c r="R10" s="85"/>
    </row>
    <row r="11" spans="1:18" ht="30" customHeight="1">
      <c r="A11" s="75" t="s">
        <v>339</v>
      </c>
      <c r="B11" s="70">
        <v>28</v>
      </c>
      <c r="C11" s="83">
        <v>3.32</v>
      </c>
      <c r="D11" s="84">
        <v>0.96</v>
      </c>
      <c r="E11" s="70">
        <v>36</v>
      </c>
      <c r="F11" s="83">
        <v>2.94</v>
      </c>
      <c r="G11" s="84">
        <v>0.72</v>
      </c>
      <c r="H11" s="70">
        <v>27</v>
      </c>
      <c r="I11" s="83">
        <v>2.63</v>
      </c>
      <c r="J11" s="84">
        <v>0.59</v>
      </c>
      <c r="K11" s="70">
        <v>35</v>
      </c>
      <c r="L11" s="83">
        <v>2.57</v>
      </c>
      <c r="M11" s="84">
        <v>0.57</v>
      </c>
      <c r="N11" s="70">
        <v>27</v>
      </c>
      <c r="O11" s="83">
        <v>3.07</v>
      </c>
      <c r="P11" s="84">
        <v>0.85</v>
      </c>
      <c r="Q11" s="70">
        <v>34</v>
      </c>
      <c r="R11" s="84">
        <v>0.74</v>
      </c>
    </row>
    <row r="12" spans="1:18" ht="30" customHeight="1">
      <c r="A12" s="75" t="s">
        <v>341</v>
      </c>
      <c r="B12" s="70">
        <v>35</v>
      </c>
      <c r="C12" s="83">
        <v>3.26</v>
      </c>
      <c r="D12" s="84">
        <v>0.94</v>
      </c>
      <c r="E12" s="70">
        <v>35</v>
      </c>
      <c r="F12" s="83">
        <v>2.94</v>
      </c>
      <c r="G12" s="84">
        <v>0.89</v>
      </c>
      <c r="H12" s="70">
        <v>35</v>
      </c>
      <c r="I12" s="83">
        <v>2.83</v>
      </c>
      <c r="J12" s="84">
        <v>0.74</v>
      </c>
      <c r="K12" s="70">
        <v>33</v>
      </c>
      <c r="L12" s="83">
        <v>2.82</v>
      </c>
      <c r="M12" s="84">
        <v>0.67</v>
      </c>
      <c r="N12" s="70">
        <v>30</v>
      </c>
      <c r="O12" s="83">
        <v>3.1</v>
      </c>
      <c r="P12" s="84">
        <v>0.77</v>
      </c>
      <c r="Q12" s="70">
        <v>36</v>
      </c>
      <c r="R12" s="84">
        <v>0.69</v>
      </c>
    </row>
    <row r="13" spans="1:18" ht="30" customHeight="1">
      <c r="A13" s="75" t="s">
        <v>347</v>
      </c>
      <c r="B13" s="70">
        <v>33</v>
      </c>
      <c r="C13" s="83">
        <v>3.21</v>
      </c>
      <c r="D13" s="84">
        <v>0.94</v>
      </c>
      <c r="E13" s="70">
        <v>35</v>
      </c>
      <c r="F13" s="83">
        <v>3.09</v>
      </c>
      <c r="G13" s="84">
        <v>0.83</v>
      </c>
      <c r="H13" s="70">
        <v>32</v>
      </c>
      <c r="I13" s="83">
        <v>2.72</v>
      </c>
      <c r="J13" s="84">
        <v>0.75</v>
      </c>
      <c r="K13" s="70">
        <v>30</v>
      </c>
      <c r="L13" s="83">
        <v>2.93</v>
      </c>
      <c r="M13" s="84">
        <v>0.77</v>
      </c>
      <c r="N13" s="70">
        <v>26</v>
      </c>
      <c r="O13" s="83">
        <v>3.12</v>
      </c>
      <c r="P13" s="84">
        <v>0.92</v>
      </c>
      <c r="Q13" s="70">
        <v>34</v>
      </c>
      <c r="R13" s="84">
        <v>0.71</v>
      </c>
    </row>
    <row r="14" spans="1:18" ht="30" customHeight="1">
      <c r="A14" s="75" t="s">
        <v>348</v>
      </c>
      <c r="B14" s="70">
        <v>2</v>
      </c>
      <c r="C14" s="83">
        <v>3.5</v>
      </c>
      <c r="D14" s="84">
        <v>1</v>
      </c>
      <c r="E14" s="70">
        <v>2</v>
      </c>
      <c r="F14" s="83">
        <v>3</v>
      </c>
      <c r="G14" s="84">
        <v>1</v>
      </c>
      <c r="H14" s="70">
        <v>2</v>
      </c>
      <c r="I14" s="83">
        <v>2.5</v>
      </c>
      <c r="J14" s="84">
        <v>0.5</v>
      </c>
      <c r="K14" s="70">
        <v>2</v>
      </c>
      <c r="L14" s="83">
        <v>1.5</v>
      </c>
      <c r="M14" s="84">
        <v>0</v>
      </c>
      <c r="N14" s="70">
        <v>3</v>
      </c>
      <c r="O14" s="83">
        <v>2.33</v>
      </c>
      <c r="P14" s="84">
        <v>0.33</v>
      </c>
      <c r="Q14" s="70">
        <v>2</v>
      </c>
      <c r="R14" s="84">
        <v>1</v>
      </c>
    </row>
    <row r="15" spans="1:18" ht="30" customHeight="1">
      <c r="A15" s="75" t="s">
        <v>349</v>
      </c>
      <c r="B15" s="70">
        <v>16</v>
      </c>
      <c r="C15" s="83">
        <v>3.19</v>
      </c>
      <c r="D15" s="84">
        <v>1</v>
      </c>
      <c r="E15" s="70">
        <v>17</v>
      </c>
      <c r="F15" s="83">
        <v>2.76</v>
      </c>
      <c r="G15" s="84">
        <v>0.71</v>
      </c>
      <c r="H15" s="70">
        <v>16</v>
      </c>
      <c r="I15" s="83">
        <v>2.94</v>
      </c>
      <c r="J15" s="84">
        <v>0.88</v>
      </c>
      <c r="K15" s="70">
        <v>16</v>
      </c>
      <c r="L15" s="83">
        <v>2.69</v>
      </c>
      <c r="M15" s="84">
        <v>0.63</v>
      </c>
      <c r="N15" s="70">
        <v>11</v>
      </c>
      <c r="O15" s="83">
        <v>3</v>
      </c>
      <c r="P15" s="84">
        <v>0.91</v>
      </c>
      <c r="Q15" s="70">
        <v>16</v>
      </c>
      <c r="R15" s="84">
        <v>0.63</v>
      </c>
    </row>
    <row r="16" spans="1:18" ht="30" customHeight="1">
      <c r="A16" s="75" t="s">
        <v>278</v>
      </c>
      <c r="B16" s="70">
        <v>12</v>
      </c>
      <c r="C16" s="83">
        <v>3.17</v>
      </c>
      <c r="D16" s="84">
        <v>1</v>
      </c>
      <c r="E16" s="70">
        <v>12</v>
      </c>
      <c r="F16" s="83">
        <v>3</v>
      </c>
      <c r="G16" s="84">
        <v>0.92</v>
      </c>
      <c r="H16" s="70">
        <v>11</v>
      </c>
      <c r="I16" s="83">
        <v>3</v>
      </c>
      <c r="J16" s="84">
        <v>0.91</v>
      </c>
      <c r="K16" s="70">
        <v>12</v>
      </c>
      <c r="L16" s="83">
        <v>2.58</v>
      </c>
      <c r="M16" s="84">
        <v>0.5</v>
      </c>
      <c r="N16" s="70">
        <v>11</v>
      </c>
      <c r="O16" s="83">
        <v>2.91</v>
      </c>
      <c r="P16" s="84">
        <v>0.82</v>
      </c>
      <c r="Q16" s="70">
        <v>12</v>
      </c>
      <c r="R16" s="84">
        <v>0.92</v>
      </c>
    </row>
    <row r="17" spans="1:18" ht="30" customHeight="1">
      <c r="A17" s="75" t="s">
        <v>342</v>
      </c>
      <c r="B17" s="70">
        <v>107</v>
      </c>
      <c r="C17" s="83">
        <v>3.11</v>
      </c>
      <c r="D17" s="84">
        <v>0.93</v>
      </c>
      <c r="E17" s="70">
        <v>113</v>
      </c>
      <c r="F17" s="83">
        <v>2.6</v>
      </c>
      <c r="G17" s="84">
        <v>0.63</v>
      </c>
      <c r="H17" s="70">
        <v>107</v>
      </c>
      <c r="I17" s="83">
        <v>2.52</v>
      </c>
      <c r="J17" s="84">
        <v>0.55</v>
      </c>
      <c r="K17" s="70">
        <v>103</v>
      </c>
      <c r="L17" s="83">
        <v>2.12</v>
      </c>
      <c r="M17" s="84">
        <v>0.32</v>
      </c>
      <c r="N17" s="70">
        <v>86</v>
      </c>
      <c r="O17" s="83">
        <v>2.79</v>
      </c>
      <c r="P17" s="84">
        <v>0.73</v>
      </c>
      <c r="Q17" s="70">
        <v>110</v>
      </c>
      <c r="R17" s="84">
        <v>0.71</v>
      </c>
    </row>
    <row r="18" spans="1:18" ht="30" customHeight="1">
      <c r="A18" s="75" t="s">
        <v>350</v>
      </c>
      <c r="B18" s="70">
        <v>44</v>
      </c>
      <c r="C18" s="83">
        <v>3.23</v>
      </c>
      <c r="D18" s="84">
        <v>1</v>
      </c>
      <c r="E18" s="70">
        <v>47</v>
      </c>
      <c r="F18" s="83">
        <v>2.7</v>
      </c>
      <c r="G18" s="84">
        <v>0.64</v>
      </c>
      <c r="H18" s="70">
        <v>45</v>
      </c>
      <c r="I18" s="83">
        <v>2.6</v>
      </c>
      <c r="J18" s="84">
        <v>0.6</v>
      </c>
      <c r="K18" s="70">
        <v>39</v>
      </c>
      <c r="L18" s="83">
        <v>2.38</v>
      </c>
      <c r="M18" s="84">
        <v>0.49</v>
      </c>
      <c r="N18" s="70">
        <v>32</v>
      </c>
      <c r="O18" s="83">
        <v>2.88</v>
      </c>
      <c r="P18" s="84">
        <v>0.75</v>
      </c>
      <c r="Q18" s="70">
        <v>47</v>
      </c>
      <c r="R18" s="84">
        <v>0.66</v>
      </c>
    </row>
    <row r="19" spans="1:18" ht="30" customHeight="1">
      <c r="A19" s="75" t="s">
        <v>351</v>
      </c>
      <c r="B19" s="70">
        <v>5</v>
      </c>
      <c r="C19" s="83">
        <v>2.8</v>
      </c>
      <c r="D19" s="84">
        <v>0.6</v>
      </c>
      <c r="E19" s="70">
        <v>5</v>
      </c>
      <c r="F19" s="83">
        <v>2.4</v>
      </c>
      <c r="G19" s="84">
        <v>0.6</v>
      </c>
      <c r="H19" s="70">
        <v>5</v>
      </c>
      <c r="I19" s="83">
        <v>2.2</v>
      </c>
      <c r="J19" s="84">
        <v>0.4</v>
      </c>
      <c r="K19" s="70">
        <v>5</v>
      </c>
      <c r="L19" s="83">
        <v>2.2</v>
      </c>
      <c r="M19" s="84">
        <v>0.6</v>
      </c>
      <c r="N19" s="70">
        <v>3</v>
      </c>
      <c r="O19" s="83">
        <v>3</v>
      </c>
      <c r="P19" s="84">
        <v>0.67</v>
      </c>
      <c r="Q19" s="70">
        <v>5</v>
      </c>
      <c r="R19" s="84">
        <v>0.8</v>
      </c>
    </row>
    <row r="20" spans="1:18" ht="30" customHeight="1">
      <c r="A20" s="75" t="s">
        <v>345</v>
      </c>
      <c r="B20" s="70">
        <v>49</v>
      </c>
      <c r="C20" s="83">
        <v>3.2</v>
      </c>
      <c r="D20" s="84">
        <v>0.98</v>
      </c>
      <c r="E20" s="70">
        <v>59</v>
      </c>
      <c r="F20" s="83">
        <v>2.68</v>
      </c>
      <c r="G20" s="84">
        <v>0.66</v>
      </c>
      <c r="H20" s="70">
        <v>49</v>
      </c>
      <c r="I20" s="83">
        <v>2.71</v>
      </c>
      <c r="J20" s="84">
        <v>0.69</v>
      </c>
      <c r="K20" s="70">
        <v>56</v>
      </c>
      <c r="L20" s="83">
        <v>2.38</v>
      </c>
      <c r="M20" s="84">
        <v>0.48</v>
      </c>
      <c r="N20" s="70">
        <v>48</v>
      </c>
      <c r="O20" s="83">
        <v>2.81</v>
      </c>
      <c r="P20" s="84">
        <v>0.71</v>
      </c>
      <c r="Q20" s="70">
        <v>56</v>
      </c>
      <c r="R20" s="84">
        <v>0.71</v>
      </c>
    </row>
    <row r="21" spans="1:18" ht="30" customHeight="1">
      <c r="A21" s="75" t="s">
        <v>352</v>
      </c>
      <c r="B21" s="70">
        <v>9</v>
      </c>
      <c r="C21" s="83">
        <v>3.33</v>
      </c>
      <c r="D21" s="84">
        <v>0.89</v>
      </c>
      <c r="E21" s="70">
        <v>9</v>
      </c>
      <c r="F21" s="83">
        <v>3.11</v>
      </c>
      <c r="G21" s="84">
        <v>0.78</v>
      </c>
      <c r="H21" s="70">
        <v>9</v>
      </c>
      <c r="I21" s="83">
        <v>3.11</v>
      </c>
      <c r="J21" s="84">
        <v>0.67</v>
      </c>
      <c r="K21" s="70">
        <v>8</v>
      </c>
      <c r="L21" s="83">
        <v>2.88</v>
      </c>
      <c r="M21" s="84">
        <v>0.63</v>
      </c>
      <c r="N21" s="70">
        <v>7</v>
      </c>
      <c r="O21" s="83">
        <v>3.29</v>
      </c>
      <c r="P21" s="84">
        <v>0.86</v>
      </c>
      <c r="Q21" s="70">
        <v>9</v>
      </c>
      <c r="R21" s="84">
        <v>0.67</v>
      </c>
    </row>
    <row r="22" spans="1:18" ht="30" customHeight="1">
      <c r="A22" s="71" t="s">
        <v>235</v>
      </c>
      <c r="B22" s="72"/>
      <c r="C22" s="73"/>
      <c r="D22" s="74"/>
      <c r="E22" s="72"/>
      <c r="F22" s="73"/>
      <c r="G22" s="74"/>
      <c r="H22" s="72"/>
      <c r="I22" s="73"/>
      <c r="J22" s="74"/>
      <c r="K22" s="72"/>
      <c r="L22" s="73"/>
      <c r="M22" s="74"/>
      <c r="N22" s="72"/>
      <c r="O22" s="73"/>
      <c r="P22" s="74"/>
      <c r="Q22" s="72"/>
      <c r="R22" s="85"/>
    </row>
    <row r="23" spans="1:18" ht="30" customHeight="1">
      <c r="A23" s="75" t="s">
        <v>339</v>
      </c>
      <c r="B23" s="70">
        <v>25</v>
      </c>
      <c r="C23" s="83">
        <v>3.12</v>
      </c>
      <c r="D23" s="84">
        <v>0.96</v>
      </c>
      <c r="E23" s="70">
        <v>26</v>
      </c>
      <c r="F23" s="83">
        <v>2.92</v>
      </c>
      <c r="G23" s="84">
        <v>0.73</v>
      </c>
      <c r="H23" s="70">
        <v>24</v>
      </c>
      <c r="I23" s="83">
        <v>2.88</v>
      </c>
      <c r="J23" s="84">
        <v>0.88</v>
      </c>
      <c r="K23" s="70">
        <v>25</v>
      </c>
      <c r="L23" s="83">
        <v>2.6</v>
      </c>
      <c r="M23" s="84">
        <v>0.52</v>
      </c>
      <c r="N23" s="70">
        <v>17</v>
      </c>
      <c r="O23" s="83">
        <v>2.94</v>
      </c>
      <c r="P23" s="84">
        <v>0.82</v>
      </c>
      <c r="Q23" s="70">
        <v>26</v>
      </c>
      <c r="R23" s="84">
        <v>0.54</v>
      </c>
    </row>
    <row r="24" spans="1:18" ht="30" customHeight="1">
      <c r="A24" s="75" t="s">
        <v>340</v>
      </c>
      <c r="B24" s="70">
        <v>20</v>
      </c>
      <c r="C24" s="83">
        <v>3.35</v>
      </c>
      <c r="D24" s="84">
        <v>0.95</v>
      </c>
      <c r="E24" s="70">
        <v>24</v>
      </c>
      <c r="F24" s="83">
        <v>3.08</v>
      </c>
      <c r="G24" s="84">
        <v>0.88</v>
      </c>
      <c r="H24" s="70">
        <v>20</v>
      </c>
      <c r="I24" s="83">
        <v>2.95</v>
      </c>
      <c r="J24" s="84">
        <v>0.85</v>
      </c>
      <c r="K24" s="70">
        <v>23</v>
      </c>
      <c r="L24" s="83">
        <v>2.74</v>
      </c>
      <c r="M24" s="84">
        <v>0.57</v>
      </c>
      <c r="N24" s="70">
        <v>17</v>
      </c>
      <c r="O24" s="83">
        <v>3</v>
      </c>
      <c r="P24" s="84">
        <v>0.82</v>
      </c>
      <c r="Q24" s="70">
        <v>22</v>
      </c>
      <c r="R24" s="84">
        <v>0.64</v>
      </c>
    </row>
    <row r="25" spans="1:18" ht="30" customHeight="1">
      <c r="A25" s="75" t="s">
        <v>341</v>
      </c>
      <c r="B25" s="70">
        <v>21</v>
      </c>
      <c r="C25" s="83">
        <v>3.19</v>
      </c>
      <c r="D25" s="84">
        <v>0.86</v>
      </c>
      <c r="E25" s="70">
        <v>21</v>
      </c>
      <c r="F25" s="83">
        <v>2.81</v>
      </c>
      <c r="G25" s="84">
        <v>0.71</v>
      </c>
      <c r="H25" s="70">
        <v>21</v>
      </c>
      <c r="I25" s="83">
        <v>2.71</v>
      </c>
      <c r="J25" s="84">
        <v>0.71</v>
      </c>
      <c r="K25" s="70">
        <v>21</v>
      </c>
      <c r="L25" s="83">
        <v>2.38</v>
      </c>
      <c r="M25" s="84">
        <v>0.52</v>
      </c>
      <c r="N25" s="70">
        <v>17</v>
      </c>
      <c r="O25" s="83">
        <v>2.76</v>
      </c>
      <c r="P25" s="84">
        <v>0.76</v>
      </c>
      <c r="Q25" s="70">
        <v>21</v>
      </c>
      <c r="R25" s="84">
        <v>0.67</v>
      </c>
    </row>
    <row r="26" spans="1:18" ht="30" customHeight="1">
      <c r="A26" s="75" t="s">
        <v>277</v>
      </c>
      <c r="B26" s="70">
        <v>59</v>
      </c>
      <c r="C26" s="83">
        <v>3.32</v>
      </c>
      <c r="D26" s="84">
        <v>0.95</v>
      </c>
      <c r="E26" s="70">
        <v>63</v>
      </c>
      <c r="F26" s="83">
        <v>3.05</v>
      </c>
      <c r="G26" s="84">
        <v>0.81</v>
      </c>
      <c r="H26" s="70">
        <v>59</v>
      </c>
      <c r="I26" s="83">
        <v>3.07</v>
      </c>
      <c r="J26" s="84">
        <v>0.9</v>
      </c>
      <c r="K26" s="70">
        <v>54</v>
      </c>
      <c r="L26" s="83">
        <v>2.48</v>
      </c>
      <c r="M26" s="84">
        <v>0.48</v>
      </c>
      <c r="N26" s="70">
        <v>38</v>
      </c>
      <c r="O26" s="83">
        <v>2.89</v>
      </c>
      <c r="P26" s="84">
        <v>0.79</v>
      </c>
      <c r="Q26" s="70">
        <v>60</v>
      </c>
      <c r="R26" s="84">
        <v>0.72</v>
      </c>
    </row>
    <row r="27" spans="1:18" ht="30" customHeight="1">
      <c r="A27" s="75" t="s">
        <v>342</v>
      </c>
      <c r="B27" s="70">
        <v>2</v>
      </c>
      <c r="C27" s="83">
        <v>3</v>
      </c>
      <c r="D27" s="84">
        <v>1</v>
      </c>
      <c r="E27" s="70">
        <v>2</v>
      </c>
      <c r="F27" s="83">
        <v>3</v>
      </c>
      <c r="G27" s="84">
        <v>1</v>
      </c>
      <c r="H27" s="70">
        <v>2</v>
      </c>
      <c r="I27" s="83">
        <v>2.5</v>
      </c>
      <c r="J27" s="84">
        <v>0.5</v>
      </c>
      <c r="K27" s="70">
        <v>2</v>
      </c>
      <c r="L27" s="83">
        <v>2.5</v>
      </c>
      <c r="M27" s="84">
        <v>0.5</v>
      </c>
      <c r="N27" s="70">
        <v>2</v>
      </c>
      <c r="O27" s="83">
        <v>3</v>
      </c>
      <c r="P27" s="84">
        <v>0.5</v>
      </c>
      <c r="Q27" s="70">
        <v>2</v>
      </c>
      <c r="R27" s="84">
        <v>0.5</v>
      </c>
    </row>
    <row r="28" spans="1:18" ht="30" customHeight="1">
      <c r="A28" s="75" t="s">
        <v>343</v>
      </c>
      <c r="B28" s="70">
        <v>1</v>
      </c>
      <c r="C28" s="83">
        <v>3</v>
      </c>
      <c r="D28" s="84">
        <v>1</v>
      </c>
      <c r="E28" s="70">
        <v>1</v>
      </c>
      <c r="F28" s="83">
        <v>3</v>
      </c>
      <c r="G28" s="84">
        <v>1</v>
      </c>
      <c r="H28" s="70">
        <v>1</v>
      </c>
      <c r="I28" s="83">
        <v>3</v>
      </c>
      <c r="J28" s="84">
        <v>1</v>
      </c>
      <c r="K28" s="70">
        <v>0</v>
      </c>
      <c r="L28" s="83" t="s">
        <v>232</v>
      </c>
      <c r="M28" s="84" t="s">
        <v>232</v>
      </c>
      <c r="N28" s="70">
        <v>0</v>
      </c>
      <c r="O28" s="83" t="s">
        <v>232</v>
      </c>
      <c r="P28" s="84" t="s">
        <v>232</v>
      </c>
      <c r="Q28" s="70">
        <v>1</v>
      </c>
      <c r="R28" s="84">
        <v>1</v>
      </c>
    </row>
    <row r="29" spans="1:18" ht="30" customHeight="1">
      <c r="A29" s="75" t="s">
        <v>344</v>
      </c>
      <c r="B29" s="70">
        <v>18</v>
      </c>
      <c r="C29" s="83">
        <v>3.11</v>
      </c>
      <c r="D29" s="84">
        <v>0.89</v>
      </c>
      <c r="E29" s="70">
        <v>20</v>
      </c>
      <c r="F29" s="83">
        <v>3.1</v>
      </c>
      <c r="G29" s="84">
        <v>0.8</v>
      </c>
      <c r="H29" s="70">
        <v>18</v>
      </c>
      <c r="I29" s="83">
        <v>3</v>
      </c>
      <c r="J29" s="84">
        <v>0.78</v>
      </c>
      <c r="K29" s="70">
        <v>19</v>
      </c>
      <c r="L29" s="83">
        <v>2.58</v>
      </c>
      <c r="M29" s="84">
        <v>0.47</v>
      </c>
      <c r="N29" s="70">
        <v>16</v>
      </c>
      <c r="O29" s="83">
        <v>2.63</v>
      </c>
      <c r="P29" s="84">
        <v>0.63</v>
      </c>
      <c r="Q29" s="70">
        <v>20</v>
      </c>
      <c r="R29" s="84">
        <v>0.6</v>
      </c>
    </row>
    <row r="30" spans="1:18" ht="30" customHeight="1">
      <c r="A30" s="75" t="s">
        <v>345</v>
      </c>
      <c r="B30" s="70">
        <v>1</v>
      </c>
      <c r="C30" s="83">
        <v>4</v>
      </c>
      <c r="D30" s="84">
        <v>1</v>
      </c>
      <c r="E30" s="70">
        <v>1</v>
      </c>
      <c r="F30" s="83">
        <v>3</v>
      </c>
      <c r="G30" s="84">
        <v>1</v>
      </c>
      <c r="H30" s="70">
        <v>1</v>
      </c>
      <c r="I30" s="83">
        <v>4</v>
      </c>
      <c r="J30" s="84">
        <v>1</v>
      </c>
      <c r="K30" s="70">
        <v>1</v>
      </c>
      <c r="L30" s="83">
        <v>2</v>
      </c>
      <c r="M30" s="84">
        <v>0</v>
      </c>
      <c r="N30" s="70">
        <v>1</v>
      </c>
      <c r="O30" s="83">
        <v>3</v>
      </c>
      <c r="P30" s="84">
        <v>1</v>
      </c>
      <c r="Q30" s="70">
        <v>1</v>
      </c>
      <c r="R30" s="84">
        <v>1</v>
      </c>
    </row>
    <row r="31" spans="1:18" ht="30" customHeight="1">
      <c r="A31" s="75" t="s">
        <v>346</v>
      </c>
      <c r="B31" s="70">
        <v>21</v>
      </c>
      <c r="C31" s="83">
        <v>3.29</v>
      </c>
      <c r="D31" s="84">
        <v>0.95</v>
      </c>
      <c r="E31" s="70">
        <v>22</v>
      </c>
      <c r="F31" s="83">
        <v>3.23</v>
      </c>
      <c r="G31" s="84">
        <v>0.95</v>
      </c>
      <c r="H31" s="70">
        <v>21</v>
      </c>
      <c r="I31" s="83">
        <v>2.81</v>
      </c>
      <c r="J31" s="84">
        <v>0.71</v>
      </c>
      <c r="K31" s="70">
        <v>21</v>
      </c>
      <c r="L31" s="83">
        <v>3.05</v>
      </c>
      <c r="M31" s="84">
        <v>0.86</v>
      </c>
      <c r="N31" s="70">
        <v>20</v>
      </c>
      <c r="O31" s="83">
        <v>3.45</v>
      </c>
      <c r="P31" s="84">
        <v>1</v>
      </c>
      <c r="Q31" s="70">
        <v>22</v>
      </c>
      <c r="R31" s="84">
        <v>0.82</v>
      </c>
    </row>
  </sheetData>
  <sheetProtection/>
  <mergeCells count="13">
    <mergeCell ref="E5:G5"/>
    <mergeCell ref="H4:J4"/>
    <mergeCell ref="H5:J5"/>
    <mergeCell ref="B4:D4"/>
    <mergeCell ref="K4:M4"/>
    <mergeCell ref="K5:M5"/>
    <mergeCell ref="A1:R1"/>
    <mergeCell ref="N4:P4"/>
    <mergeCell ref="N5:P5"/>
    <mergeCell ref="Q4:R4"/>
    <mergeCell ref="Q5:R5"/>
    <mergeCell ref="B5:D5"/>
    <mergeCell ref="E4:G4"/>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pn)&amp;C&amp;"Arial,Italic"&amp;11Table 2,  Page &amp;P of &amp;N&amp;R&amp;"Arial,Italic"&amp;9&amp;D</oddFooter>
  </headerFooter>
</worksheet>
</file>

<file path=xl/worksheets/sheet3.xml><?xml version="1.0" encoding="utf-8"?>
<worksheet xmlns="http://schemas.openxmlformats.org/spreadsheetml/2006/main" xmlns:r="http://schemas.openxmlformats.org/officeDocument/2006/relationships">
  <dimension ref="A1:P36"/>
  <sheetViews>
    <sheetView zoomScale="45" zoomScaleNormal="45" zoomScalePageLayoutView="0" workbookViewId="0" topLeftCell="A1">
      <selection activeCell="M26" sqref="M26"/>
    </sheetView>
  </sheetViews>
  <sheetFormatPr defaultColWidth="9.140625" defaultRowHeight="12.75"/>
  <cols>
    <col min="1" max="1" width="22.8515625" style="0" customWidth="1"/>
    <col min="2" max="2" width="15.28125" style="0" customWidth="1"/>
    <col min="3" max="3" width="3.421875" style="0" customWidth="1"/>
    <col min="4" max="4" width="14.7109375" style="0" customWidth="1"/>
    <col min="5" max="5" width="13.57421875" style="0" customWidth="1"/>
    <col min="6" max="6" width="3.421875" style="0" customWidth="1"/>
    <col min="7" max="7" width="13.140625" style="0" customWidth="1"/>
    <col min="8" max="8" width="12.57421875" style="0" customWidth="1"/>
    <col min="9" max="9" width="3.8515625" style="0" customWidth="1"/>
    <col min="10" max="10" width="13.28125" style="0" customWidth="1"/>
    <col min="11" max="11" width="15.140625" style="0" customWidth="1"/>
    <col min="12" max="12" width="3.7109375" style="0" customWidth="1"/>
    <col min="13" max="13" width="12.00390625" style="0" customWidth="1"/>
    <col min="14" max="14" width="15.00390625" style="0" customWidth="1"/>
    <col min="15" max="15" width="3.7109375" style="0" customWidth="1"/>
    <col min="16" max="16" width="11.140625" style="0" customWidth="1"/>
  </cols>
  <sheetData>
    <row r="1" spans="1:16" ht="21" customHeight="1">
      <c r="A1" s="322" t="s">
        <v>123</v>
      </c>
      <c r="B1" s="322"/>
      <c r="C1" s="322"/>
      <c r="D1" s="322"/>
      <c r="E1" s="322"/>
      <c r="F1" s="322"/>
      <c r="G1" s="322"/>
      <c r="H1" s="322"/>
      <c r="I1" s="322"/>
      <c r="J1" s="322"/>
      <c r="K1" s="322"/>
      <c r="L1" s="322"/>
      <c r="M1" s="322"/>
      <c r="N1" s="322"/>
      <c r="O1" s="322"/>
      <c r="P1" s="322"/>
    </row>
    <row r="2" spans="1:16" ht="27" customHeight="1">
      <c r="A2" s="64" t="s">
        <v>330</v>
      </c>
      <c r="B2" s="64"/>
      <c r="C2" s="64"/>
      <c r="D2" s="64"/>
      <c r="E2" s="64"/>
      <c r="F2" s="64"/>
      <c r="G2" s="64"/>
      <c r="H2" s="64"/>
      <c r="I2" s="64"/>
      <c r="J2" s="64"/>
      <c r="K2" s="64"/>
      <c r="L2" s="64"/>
      <c r="M2" s="64"/>
      <c r="N2" s="64"/>
      <c r="O2" s="64"/>
      <c r="P2" s="64"/>
    </row>
    <row r="3" spans="1:16" ht="3" customHeight="1">
      <c r="A3" s="65"/>
      <c r="B3" s="66"/>
      <c r="C3" s="66"/>
      <c r="D3" s="66"/>
      <c r="E3" s="66"/>
      <c r="F3" s="66"/>
      <c r="G3" s="66"/>
      <c r="H3" s="66"/>
      <c r="I3" s="66"/>
      <c r="J3" s="66"/>
      <c r="K3" s="66"/>
      <c r="L3" s="66"/>
      <c r="M3" s="66"/>
      <c r="N3" s="66"/>
      <c r="O3" s="66"/>
      <c r="P3" s="66"/>
    </row>
    <row r="4" spans="1:16" ht="96" customHeight="1">
      <c r="A4" s="67" t="s">
        <v>202</v>
      </c>
      <c r="B4" s="316" t="s">
        <v>203</v>
      </c>
      <c r="C4" s="317"/>
      <c r="D4" s="318"/>
      <c r="E4" s="316" t="s">
        <v>216</v>
      </c>
      <c r="F4" s="317"/>
      <c r="G4" s="318"/>
      <c r="H4" s="316" t="s">
        <v>204</v>
      </c>
      <c r="I4" s="317"/>
      <c r="J4" s="318"/>
      <c r="K4" s="316" t="s">
        <v>214</v>
      </c>
      <c r="L4" s="317"/>
      <c r="M4" s="318"/>
      <c r="N4" s="316" t="s">
        <v>217</v>
      </c>
      <c r="O4" s="317"/>
      <c r="P4" s="318"/>
    </row>
    <row r="5" spans="1:16" ht="98.25" customHeight="1">
      <c r="A5" s="67" t="s">
        <v>205</v>
      </c>
      <c r="B5" s="319" t="s">
        <v>207</v>
      </c>
      <c r="C5" s="320"/>
      <c r="D5" s="321"/>
      <c r="E5" s="319" t="s">
        <v>208</v>
      </c>
      <c r="F5" s="320"/>
      <c r="G5" s="321"/>
      <c r="H5" s="319" t="s">
        <v>207</v>
      </c>
      <c r="I5" s="320"/>
      <c r="J5" s="321"/>
      <c r="K5" s="319" t="s">
        <v>206</v>
      </c>
      <c r="L5" s="320"/>
      <c r="M5" s="321"/>
      <c r="N5" s="319" t="s">
        <v>218</v>
      </c>
      <c r="O5" s="320"/>
      <c r="P5" s="321"/>
    </row>
    <row r="6" spans="1:16" ht="79.5" customHeight="1">
      <c r="A6" s="68"/>
      <c r="B6" s="323" t="s">
        <v>219</v>
      </c>
      <c r="C6" s="324"/>
      <c r="D6" s="76" t="s">
        <v>209</v>
      </c>
      <c r="E6" s="323" t="s">
        <v>219</v>
      </c>
      <c r="F6" s="324"/>
      <c r="G6" s="76" t="s">
        <v>209</v>
      </c>
      <c r="H6" s="323" t="s">
        <v>219</v>
      </c>
      <c r="I6" s="324"/>
      <c r="J6" s="76" t="s">
        <v>209</v>
      </c>
      <c r="K6" s="323" t="s">
        <v>219</v>
      </c>
      <c r="L6" s="324"/>
      <c r="M6" s="76" t="s">
        <v>209</v>
      </c>
      <c r="N6" s="323" t="s">
        <v>219</v>
      </c>
      <c r="O6" s="324"/>
      <c r="P6" s="76" t="s">
        <v>209</v>
      </c>
    </row>
    <row r="7" spans="1:16" ht="79.5" customHeight="1">
      <c r="A7" s="69" t="s">
        <v>329</v>
      </c>
      <c r="B7" s="77">
        <v>0.5699845772971348</v>
      </c>
      <c r="C7" s="78"/>
      <c r="D7" s="70">
        <v>507</v>
      </c>
      <c r="E7" s="77">
        <v>0.5056679078770624</v>
      </c>
      <c r="F7" s="78"/>
      <c r="G7" s="70">
        <v>503</v>
      </c>
      <c r="H7" s="77">
        <v>0.46329507105065443</v>
      </c>
      <c r="I7" s="78"/>
      <c r="J7" s="70">
        <v>465</v>
      </c>
      <c r="K7" s="77">
        <v>0.4284477689815642</v>
      </c>
      <c r="L7" s="78"/>
      <c r="M7" s="70">
        <v>385</v>
      </c>
      <c r="N7" s="77">
        <v>0.38248537433665425</v>
      </c>
      <c r="O7" s="78"/>
      <c r="P7" s="70">
        <v>505</v>
      </c>
    </row>
    <row r="8" spans="1:16" ht="79.5" customHeight="1">
      <c r="A8" s="69" t="s">
        <v>212</v>
      </c>
      <c r="B8" s="77">
        <v>0.5395325834104163</v>
      </c>
      <c r="C8" s="78"/>
      <c r="D8" s="70">
        <v>339</v>
      </c>
      <c r="E8" s="77">
        <v>0.47709743348384326</v>
      </c>
      <c r="F8" s="78"/>
      <c r="G8" s="70">
        <v>336</v>
      </c>
      <c r="H8" s="77">
        <v>0.46996360292337563</v>
      </c>
      <c r="I8" s="78"/>
      <c r="J8" s="70">
        <v>310</v>
      </c>
      <c r="K8" s="77">
        <v>0.43329829839689843</v>
      </c>
      <c r="L8" s="78"/>
      <c r="M8" s="70">
        <v>265</v>
      </c>
      <c r="N8" s="77">
        <v>0.3372811217419299</v>
      </c>
      <c r="O8" s="78"/>
      <c r="P8" s="70">
        <v>339</v>
      </c>
    </row>
    <row r="9" spans="1:16" ht="79.5" customHeight="1">
      <c r="A9" s="69" t="s">
        <v>213</v>
      </c>
      <c r="B9" s="77">
        <v>0.6351542295793025</v>
      </c>
      <c r="C9" s="78"/>
      <c r="D9" s="70">
        <v>168</v>
      </c>
      <c r="E9" s="77">
        <v>0.5850685767027657</v>
      </c>
      <c r="F9" s="78"/>
      <c r="G9" s="70">
        <v>167</v>
      </c>
      <c r="H9" s="77">
        <v>0.4471990773142126</v>
      </c>
      <c r="I9" s="78"/>
      <c r="J9" s="70">
        <v>155</v>
      </c>
      <c r="K9" s="77">
        <v>0.4167828065827686</v>
      </c>
      <c r="L9" s="78"/>
      <c r="M9" s="70">
        <v>120</v>
      </c>
      <c r="N9" s="77">
        <v>0.46153513393757944</v>
      </c>
      <c r="O9" s="78"/>
      <c r="P9" s="70">
        <v>166</v>
      </c>
    </row>
    <row r="10" spans="1:16" ht="30" customHeight="1">
      <c r="A10" s="79" t="s">
        <v>220</v>
      </c>
      <c r="B10" s="80"/>
      <c r="C10" s="80"/>
      <c r="D10" s="80"/>
      <c r="E10" s="80"/>
      <c r="F10" s="80"/>
      <c r="G10" s="80"/>
      <c r="H10" s="80"/>
      <c r="I10" s="80"/>
      <c r="J10" s="80"/>
      <c r="K10" s="80"/>
      <c r="L10" s="80"/>
      <c r="M10" s="80"/>
      <c r="N10" s="80"/>
      <c r="O10" s="80"/>
      <c r="P10" s="81"/>
    </row>
    <row r="36" ht="12.75">
      <c r="E36" s="274"/>
    </row>
  </sheetData>
  <sheetProtection/>
  <mergeCells count="16">
    <mergeCell ref="A1:P1"/>
    <mergeCell ref="K4:M4"/>
    <mergeCell ref="K5:M5"/>
    <mergeCell ref="N4:P4"/>
    <mergeCell ref="N5:P5"/>
    <mergeCell ref="B4:D4"/>
    <mergeCell ref="B5:D5"/>
    <mergeCell ref="E4:G4"/>
    <mergeCell ref="E5:G5"/>
    <mergeCell ref="H4:J4"/>
    <mergeCell ref="H5:J5"/>
    <mergeCell ref="N6:O6"/>
    <mergeCell ref="B6:C6"/>
    <mergeCell ref="E6:F6"/>
    <mergeCell ref="H6:I6"/>
    <mergeCell ref="K6:L6"/>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pn)&amp;C&amp;"Arial,Italic"&amp;11Table 3, Page &amp;P of &amp;N&amp;R&amp;"Arial,Italic"&amp;9 &amp;D</oddFooter>
  </headerFooter>
</worksheet>
</file>

<file path=xl/worksheets/sheet4.xml><?xml version="1.0" encoding="utf-8"?>
<worksheet xmlns="http://schemas.openxmlformats.org/spreadsheetml/2006/main" xmlns:r="http://schemas.openxmlformats.org/officeDocument/2006/relationships">
  <dimension ref="A1:T51"/>
  <sheetViews>
    <sheetView zoomScale="50" zoomScaleNormal="50" zoomScalePageLayoutView="0" workbookViewId="0" topLeftCell="A36">
      <selection activeCell="H52" sqref="H52"/>
    </sheetView>
  </sheetViews>
  <sheetFormatPr defaultColWidth="9.140625" defaultRowHeight="12.75"/>
  <cols>
    <col min="1" max="1" width="20.8515625" style="0" customWidth="1"/>
    <col min="2" max="2" width="8.28125" style="0" customWidth="1"/>
    <col min="3" max="3" width="7.28125" style="0" customWidth="1"/>
    <col min="4" max="4" width="8.28125" style="0" customWidth="1"/>
    <col min="6" max="6" width="8.28125" style="0" customWidth="1"/>
    <col min="7" max="7" width="8.57421875" style="0" customWidth="1"/>
    <col min="8" max="8" width="7.7109375" style="0" customWidth="1"/>
    <col min="9" max="9" width="7.57421875" style="0" customWidth="1"/>
    <col min="10" max="11" width="8.28125" style="0" customWidth="1"/>
    <col min="12" max="12" width="9.00390625" style="0" customWidth="1"/>
    <col min="13" max="13" width="8.57421875" style="0" customWidth="1"/>
    <col min="14" max="14" width="7.00390625" style="0" customWidth="1"/>
    <col min="15" max="15" width="7.421875" style="0" customWidth="1"/>
    <col min="16" max="16" width="9.28125" style="0" customWidth="1"/>
    <col min="17" max="17" width="9.8515625" style="0" customWidth="1"/>
    <col min="18" max="18" width="7.7109375" style="0" customWidth="1"/>
    <col min="19" max="19" width="13.28125" style="0" customWidth="1"/>
    <col min="20" max="20" width="14.140625" style="0" customWidth="1"/>
  </cols>
  <sheetData>
    <row r="1" spans="1:20" ht="21" customHeight="1">
      <c r="A1" s="322" t="s">
        <v>123</v>
      </c>
      <c r="B1" s="322"/>
      <c r="C1" s="322"/>
      <c r="D1" s="322"/>
      <c r="E1" s="322"/>
      <c r="F1" s="322"/>
      <c r="G1" s="322"/>
      <c r="H1" s="322"/>
      <c r="I1" s="322"/>
      <c r="J1" s="322"/>
      <c r="K1" s="322"/>
      <c r="L1" s="322"/>
      <c r="M1" s="322"/>
      <c r="N1" s="322"/>
      <c r="O1" s="322"/>
      <c r="P1" s="322"/>
      <c r="Q1" s="322"/>
      <c r="R1" s="322"/>
      <c r="S1" s="322"/>
      <c r="T1" s="322"/>
    </row>
    <row r="2" spans="1:20" ht="33" customHeight="1">
      <c r="A2" s="64" t="s">
        <v>331</v>
      </c>
      <c r="B2" s="64"/>
      <c r="C2" s="64"/>
      <c r="D2" s="64"/>
      <c r="E2" s="64"/>
      <c r="F2" s="64"/>
      <c r="G2" s="64"/>
      <c r="H2" s="64"/>
      <c r="I2" s="64"/>
      <c r="J2" s="64"/>
      <c r="K2" s="64"/>
      <c r="L2" s="64"/>
      <c r="M2" s="64"/>
      <c r="N2" s="64"/>
      <c r="O2" s="64"/>
      <c r="P2" s="64"/>
      <c r="Q2" s="64"/>
      <c r="R2" s="64"/>
      <c r="S2" s="64"/>
      <c r="T2" s="64"/>
    </row>
    <row r="3" spans="1:20" ht="9" customHeight="1">
      <c r="A3" s="65"/>
      <c r="B3" s="65"/>
      <c r="C3" s="65"/>
      <c r="D3" s="66"/>
      <c r="E3" s="66"/>
      <c r="F3" s="66"/>
      <c r="G3" s="66"/>
      <c r="H3" s="66"/>
      <c r="I3" s="66"/>
      <c r="J3" s="66"/>
      <c r="K3" s="66"/>
      <c r="L3" s="66"/>
      <c r="M3" s="66"/>
      <c r="N3" s="66"/>
      <c r="O3" s="66"/>
      <c r="P3" s="66"/>
      <c r="Q3" s="66"/>
      <c r="R3" s="66"/>
      <c r="S3" s="66"/>
      <c r="T3" s="66"/>
    </row>
    <row r="4" spans="1:20" ht="96" customHeight="1">
      <c r="A4" s="67" t="s">
        <v>202</v>
      </c>
      <c r="B4" s="325" t="s">
        <v>221</v>
      </c>
      <c r="C4" s="326"/>
      <c r="D4" s="316" t="s">
        <v>215</v>
      </c>
      <c r="E4" s="317"/>
      <c r="F4" s="318"/>
      <c r="G4" s="316" t="s">
        <v>203</v>
      </c>
      <c r="H4" s="317"/>
      <c r="I4" s="318"/>
      <c r="J4" s="316" t="s">
        <v>216</v>
      </c>
      <c r="K4" s="317"/>
      <c r="L4" s="318"/>
      <c r="M4" s="316" t="s">
        <v>204</v>
      </c>
      <c r="N4" s="317"/>
      <c r="O4" s="318"/>
      <c r="P4" s="316" t="s">
        <v>214</v>
      </c>
      <c r="Q4" s="317"/>
      <c r="R4" s="318"/>
      <c r="S4" s="316" t="s">
        <v>217</v>
      </c>
      <c r="T4" s="318"/>
    </row>
    <row r="5" spans="1:20" ht="117" customHeight="1">
      <c r="A5" s="67" t="s">
        <v>205</v>
      </c>
      <c r="B5" s="327"/>
      <c r="C5" s="328"/>
      <c r="D5" s="319" t="s">
        <v>206</v>
      </c>
      <c r="E5" s="320"/>
      <c r="F5" s="321"/>
      <c r="G5" s="319" t="s">
        <v>207</v>
      </c>
      <c r="H5" s="320"/>
      <c r="I5" s="321"/>
      <c r="J5" s="319" t="s">
        <v>208</v>
      </c>
      <c r="K5" s="320"/>
      <c r="L5" s="321"/>
      <c r="M5" s="319" t="s">
        <v>207</v>
      </c>
      <c r="N5" s="320"/>
      <c r="O5" s="321"/>
      <c r="P5" s="319" t="s">
        <v>206</v>
      </c>
      <c r="Q5" s="320"/>
      <c r="R5" s="321"/>
      <c r="S5" s="319" t="s">
        <v>218</v>
      </c>
      <c r="T5" s="321"/>
    </row>
    <row r="6" spans="1:20" ht="39.75" customHeight="1">
      <c r="A6" s="68"/>
      <c r="B6" s="134" t="s">
        <v>209</v>
      </c>
      <c r="C6" s="135" t="s">
        <v>222</v>
      </c>
      <c r="D6" s="136" t="s">
        <v>209</v>
      </c>
      <c r="E6" s="136" t="s">
        <v>210</v>
      </c>
      <c r="F6" s="137" t="s">
        <v>211</v>
      </c>
      <c r="G6" s="136" t="s">
        <v>209</v>
      </c>
      <c r="H6" s="136" t="s">
        <v>210</v>
      </c>
      <c r="I6" s="137" t="s">
        <v>211</v>
      </c>
      <c r="J6" s="136" t="s">
        <v>209</v>
      </c>
      <c r="K6" s="136" t="s">
        <v>210</v>
      </c>
      <c r="L6" s="137" t="s">
        <v>211</v>
      </c>
      <c r="M6" s="136" t="s">
        <v>209</v>
      </c>
      <c r="N6" s="136" t="s">
        <v>210</v>
      </c>
      <c r="O6" s="137" t="s">
        <v>211</v>
      </c>
      <c r="P6" s="136" t="s">
        <v>209</v>
      </c>
      <c r="Q6" s="136" t="s">
        <v>210</v>
      </c>
      <c r="R6" s="137" t="s">
        <v>211</v>
      </c>
      <c r="S6" s="136" t="s">
        <v>209</v>
      </c>
      <c r="T6" s="137" t="s">
        <v>21</v>
      </c>
    </row>
    <row r="7" spans="1:20" ht="45.75" customHeight="1">
      <c r="A7" s="88" t="s">
        <v>329</v>
      </c>
      <c r="B7" s="89">
        <f>SUM(B8:B9)</f>
        <v>635</v>
      </c>
      <c r="C7" s="90"/>
      <c r="D7" s="94">
        <v>508</v>
      </c>
      <c r="E7" s="133">
        <v>3.21</v>
      </c>
      <c r="F7" s="95">
        <v>0.95</v>
      </c>
      <c r="G7" s="94">
        <v>550</v>
      </c>
      <c r="H7" s="133">
        <v>2.86</v>
      </c>
      <c r="I7" s="95">
        <v>0.74</v>
      </c>
      <c r="J7" s="94">
        <v>505</v>
      </c>
      <c r="K7" s="133">
        <v>2.76</v>
      </c>
      <c r="L7" s="95">
        <v>0.71</v>
      </c>
      <c r="M7" s="94">
        <v>505</v>
      </c>
      <c r="N7" s="133">
        <v>2.49</v>
      </c>
      <c r="O7" s="95">
        <v>0.51</v>
      </c>
      <c r="P7" s="94">
        <v>412</v>
      </c>
      <c r="Q7" s="133">
        <v>2.93</v>
      </c>
      <c r="R7" s="95">
        <v>0.78</v>
      </c>
      <c r="S7" s="94">
        <v>536</v>
      </c>
      <c r="T7" s="95">
        <v>0.7</v>
      </c>
    </row>
    <row r="8" spans="1:20" ht="45.75" customHeight="1">
      <c r="A8" s="88" t="s">
        <v>212</v>
      </c>
      <c r="B8" s="265">
        <v>425</v>
      </c>
      <c r="C8" s="97">
        <f>B8/$B$7</f>
        <v>0.6692913385826772</v>
      </c>
      <c r="D8" s="94">
        <v>340</v>
      </c>
      <c r="E8" s="133">
        <v>3.19</v>
      </c>
      <c r="F8" s="95">
        <v>0.95</v>
      </c>
      <c r="G8" s="94">
        <v>370</v>
      </c>
      <c r="H8" s="133">
        <v>2.77</v>
      </c>
      <c r="I8" s="95">
        <v>0.71</v>
      </c>
      <c r="J8" s="94">
        <v>338</v>
      </c>
      <c r="K8" s="133">
        <v>2.67</v>
      </c>
      <c r="L8" s="95">
        <v>0.65</v>
      </c>
      <c r="M8" s="94">
        <v>339</v>
      </c>
      <c r="N8" s="133">
        <v>2.44</v>
      </c>
      <c r="O8" s="95">
        <v>0.5</v>
      </c>
      <c r="P8" s="94">
        <v>284</v>
      </c>
      <c r="Q8" s="133">
        <v>2.92</v>
      </c>
      <c r="R8" s="95">
        <v>0.77</v>
      </c>
      <c r="S8" s="94">
        <v>361</v>
      </c>
      <c r="T8" s="95">
        <v>0.71</v>
      </c>
    </row>
    <row r="9" spans="1:20" ht="39.75" customHeight="1">
      <c r="A9" s="88" t="s">
        <v>213</v>
      </c>
      <c r="B9" s="96">
        <v>210</v>
      </c>
      <c r="C9" s="97">
        <f>B9/$B$7</f>
        <v>0.33070866141732286</v>
      </c>
      <c r="D9" s="94">
        <v>168</v>
      </c>
      <c r="E9" s="133">
        <v>3.25</v>
      </c>
      <c r="F9" s="95">
        <v>0.93</v>
      </c>
      <c r="G9" s="94">
        <v>180</v>
      </c>
      <c r="H9" s="133">
        <v>3.03</v>
      </c>
      <c r="I9" s="95">
        <v>0.82</v>
      </c>
      <c r="J9" s="94">
        <v>167</v>
      </c>
      <c r="K9" s="133">
        <v>2.94</v>
      </c>
      <c r="L9" s="95">
        <v>0.83</v>
      </c>
      <c r="M9" s="94">
        <v>166</v>
      </c>
      <c r="N9" s="133">
        <v>2.6</v>
      </c>
      <c r="O9" s="95">
        <v>0.55</v>
      </c>
      <c r="P9" s="94">
        <v>128</v>
      </c>
      <c r="Q9" s="133">
        <v>2.95</v>
      </c>
      <c r="R9" s="95">
        <v>0.8</v>
      </c>
      <c r="S9" s="94">
        <v>175</v>
      </c>
      <c r="T9" s="95">
        <v>0.67</v>
      </c>
    </row>
    <row r="10" spans="1:20" ht="30" customHeight="1">
      <c r="A10" s="98" t="s">
        <v>353</v>
      </c>
      <c r="B10" s="99"/>
      <c r="C10" s="99"/>
      <c r="D10" s="100"/>
      <c r="E10" s="101"/>
      <c r="F10" s="102"/>
      <c r="G10" s="100"/>
      <c r="H10" s="101"/>
      <c r="I10" s="102"/>
      <c r="J10" s="100"/>
      <c r="K10" s="101"/>
      <c r="L10" s="102"/>
      <c r="M10" s="100"/>
      <c r="N10" s="101"/>
      <c r="O10" s="102"/>
      <c r="P10" s="100"/>
      <c r="Q10" s="101"/>
      <c r="R10" s="102"/>
      <c r="S10" s="100"/>
      <c r="T10" s="103"/>
    </row>
    <row r="11" spans="1:20" ht="30" customHeight="1">
      <c r="A11" s="104" t="s">
        <v>161</v>
      </c>
      <c r="B11" s="96">
        <v>21</v>
      </c>
      <c r="C11" s="105">
        <f>B11/SUM($B$11:$B$15)</f>
        <v>0.033925686591276254</v>
      </c>
      <c r="D11" s="91">
        <v>13</v>
      </c>
      <c r="E11" s="92">
        <v>3.15</v>
      </c>
      <c r="F11" s="93">
        <v>1</v>
      </c>
      <c r="G11" s="91">
        <v>18</v>
      </c>
      <c r="H11" s="92">
        <v>2.83</v>
      </c>
      <c r="I11" s="93">
        <v>0.72</v>
      </c>
      <c r="J11" s="91">
        <v>13</v>
      </c>
      <c r="K11" s="92">
        <v>2.69</v>
      </c>
      <c r="L11" s="93">
        <v>0.69</v>
      </c>
      <c r="M11" s="91">
        <v>18</v>
      </c>
      <c r="N11" s="92">
        <v>2.39</v>
      </c>
      <c r="O11" s="93">
        <v>0.56</v>
      </c>
      <c r="P11" s="91">
        <v>13</v>
      </c>
      <c r="Q11" s="92">
        <v>3.31</v>
      </c>
      <c r="R11" s="93">
        <v>0.92</v>
      </c>
      <c r="S11" s="91">
        <v>16</v>
      </c>
      <c r="T11" s="93">
        <v>0.63</v>
      </c>
    </row>
    <row r="12" spans="1:20" ht="30" customHeight="1">
      <c r="A12" s="104" t="s">
        <v>223</v>
      </c>
      <c r="B12" s="96">
        <v>212</v>
      </c>
      <c r="C12" s="105">
        <f>B12/SUM($B$11:$B$15)</f>
        <v>0.34248788368336025</v>
      </c>
      <c r="D12" s="91">
        <v>171</v>
      </c>
      <c r="E12" s="92">
        <v>3.25</v>
      </c>
      <c r="F12" s="93">
        <v>0.94</v>
      </c>
      <c r="G12" s="91">
        <v>184</v>
      </c>
      <c r="H12" s="92">
        <v>2.9</v>
      </c>
      <c r="I12" s="93">
        <v>0.77</v>
      </c>
      <c r="J12" s="91">
        <v>171</v>
      </c>
      <c r="K12" s="92">
        <v>2.73</v>
      </c>
      <c r="L12" s="93">
        <v>0.67</v>
      </c>
      <c r="M12" s="91">
        <v>171</v>
      </c>
      <c r="N12" s="92">
        <v>2.57</v>
      </c>
      <c r="O12" s="93">
        <v>0.56</v>
      </c>
      <c r="P12" s="91">
        <v>148</v>
      </c>
      <c r="Q12" s="92">
        <v>2.97</v>
      </c>
      <c r="R12" s="93">
        <v>0.78</v>
      </c>
      <c r="S12" s="91">
        <v>182</v>
      </c>
      <c r="T12" s="93">
        <v>0.71</v>
      </c>
    </row>
    <row r="13" spans="1:20" ht="30" customHeight="1">
      <c r="A13" s="104" t="s">
        <v>163</v>
      </c>
      <c r="B13" s="96">
        <v>7</v>
      </c>
      <c r="C13" s="105">
        <f>B13/SUM($B$11:$B$15)</f>
        <v>0.011308562197092083</v>
      </c>
      <c r="D13" s="91">
        <v>3</v>
      </c>
      <c r="E13" s="92">
        <v>3.33</v>
      </c>
      <c r="F13" s="93">
        <v>1</v>
      </c>
      <c r="G13" s="91">
        <v>4</v>
      </c>
      <c r="H13" s="92">
        <v>3.25</v>
      </c>
      <c r="I13" s="93">
        <v>1</v>
      </c>
      <c r="J13" s="91">
        <v>3</v>
      </c>
      <c r="K13" s="92">
        <v>3</v>
      </c>
      <c r="L13" s="93">
        <v>1</v>
      </c>
      <c r="M13" s="91">
        <v>4</v>
      </c>
      <c r="N13" s="92">
        <v>3.25</v>
      </c>
      <c r="O13" s="93">
        <v>1</v>
      </c>
      <c r="P13" s="91">
        <v>2</v>
      </c>
      <c r="Q13" s="92">
        <v>3</v>
      </c>
      <c r="R13" s="93">
        <v>1</v>
      </c>
      <c r="S13" s="91">
        <v>3</v>
      </c>
      <c r="T13" s="93">
        <v>0.67</v>
      </c>
    </row>
    <row r="14" spans="1:20" ht="30" customHeight="1">
      <c r="A14" s="104" t="s">
        <v>224</v>
      </c>
      <c r="B14" s="96">
        <v>19</v>
      </c>
      <c r="C14" s="105">
        <f>B14/SUM($B$11:$B$15)</f>
        <v>0.030694668820678513</v>
      </c>
      <c r="D14" s="91">
        <v>16</v>
      </c>
      <c r="E14" s="92">
        <v>3.19</v>
      </c>
      <c r="F14" s="93">
        <v>1</v>
      </c>
      <c r="G14" s="91">
        <v>17</v>
      </c>
      <c r="H14" s="92">
        <v>3.06</v>
      </c>
      <c r="I14" s="93">
        <v>0.88</v>
      </c>
      <c r="J14" s="91">
        <v>15</v>
      </c>
      <c r="K14" s="92">
        <v>2.93</v>
      </c>
      <c r="L14" s="93">
        <v>0.8</v>
      </c>
      <c r="M14" s="91">
        <v>17</v>
      </c>
      <c r="N14" s="92">
        <v>2.59</v>
      </c>
      <c r="O14" s="93">
        <v>0.53</v>
      </c>
      <c r="P14" s="91">
        <v>14</v>
      </c>
      <c r="Q14" s="92">
        <v>2.93</v>
      </c>
      <c r="R14" s="93">
        <v>0.93</v>
      </c>
      <c r="S14" s="91">
        <v>17</v>
      </c>
      <c r="T14" s="93">
        <v>0.88</v>
      </c>
    </row>
    <row r="15" spans="1:20" ht="30" customHeight="1">
      <c r="A15" s="104" t="s">
        <v>124</v>
      </c>
      <c r="B15" s="96">
        <v>360</v>
      </c>
      <c r="C15" s="105">
        <f>B15/SUM($B$11:$B$15)</f>
        <v>0.5815831987075929</v>
      </c>
      <c r="D15" s="91">
        <v>304</v>
      </c>
      <c r="E15" s="92">
        <v>3.19</v>
      </c>
      <c r="F15" s="93">
        <v>0.94</v>
      </c>
      <c r="G15" s="91">
        <v>325</v>
      </c>
      <c r="H15" s="92">
        <v>2.81</v>
      </c>
      <c r="I15" s="93">
        <v>0.72</v>
      </c>
      <c r="J15" s="91">
        <v>302</v>
      </c>
      <c r="K15" s="92">
        <v>2.76</v>
      </c>
      <c r="L15" s="93">
        <v>0.72</v>
      </c>
      <c r="M15" s="91">
        <v>293</v>
      </c>
      <c r="N15" s="92">
        <v>2.43</v>
      </c>
      <c r="O15" s="93">
        <v>0.48</v>
      </c>
      <c r="P15" s="91">
        <v>233</v>
      </c>
      <c r="Q15" s="92">
        <v>2.88</v>
      </c>
      <c r="R15" s="93">
        <v>0.76</v>
      </c>
      <c r="S15" s="91">
        <v>317</v>
      </c>
      <c r="T15" s="93">
        <v>0.68</v>
      </c>
    </row>
    <row r="16" spans="1:20" ht="30" customHeight="1">
      <c r="A16" s="98" t="s">
        <v>354</v>
      </c>
      <c r="B16" s="99"/>
      <c r="C16" s="99"/>
      <c r="D16" s="100"/>
      <c r="E16" s="101"/>
      <c r="F16" s="102"/>
      <c r="G16" s="100"/>
      <c r="H16" s="101"/>
      <c r="I16" s="102"/>
      <c r="J16" s="100"/>
      <c r="K16" s="101"/>
      <c r="L16" s="138"/>
      <c r="M16" s="100"/>
      <c r="N16" s="101"/>
      <c r="O16" s="102"/>
      <c r="P16" s="100"/>
      <c r="Q16" s="101"/>
      <c r="R16" s="102"/>
      <c r="S16" s="100"/>
      <c r="T16" s="103"/>
    </row>
    <row r="17" spans="1:20" ht="30" customHeight="1">
      <c r="A17" s="106" t="s">
        <v>17</v>
      </c>
      <c r="B17" s="96">
        <v>49</v>
      </c>
      <c r="C17" s="105">
        <f>B17/SUM($B$17:$B$20)</f>
        <v>0.12694300518134716</v>
      </c>
      <c r="D17" s="91">
        <v>41</v>
      </c>
      <c r="E17" s="92">
        <v>3.24</v>
      </c>
      <c r="F17" s="93">
        <v>1</v>
      </c>
      <c r="G17" s="91">
        <v>46</v>
      </c>
      <c r="H17" s="92">
        <v>2.89</v>
      </c>
      <c r="I17" s="93">
        <v>0.83</v>
      </c>
      <c r="J17" s="91">
        <v>41</v>
      </c>
      <c r="K17" s="92">
        <v>2.63</v>
      </c>
      <c r="L17" s="93">
        <v>0.61</v>
      </c>
      <c r="M17" s="91">
        <v>39</v>
      </c>
      <c r="N17" s="92">
        <v>2.62</v>
      </c>
      <c r="O17" s="93">
        <v>0.59</v>
      </c>
      <c r="P17" s="91">
        <v>28</v>
      </c>
      <c r="Q17" s="92">
        <v>3</v>
      </c>
      <c r="R17" s="93">
        <v>0.75</v>
      </c>
      <c r="S17" s="91">
        <v>44</v>
      </c>
      <c r="T17" s="93">
        <v>0.68</v>
      </c>
    </row>
    <row r="18" spans="1:20" ht="30" customHeight="1">
      <c r="A18" s="106" t="s">
        <v>225</v>
      </c>
      <c r="B18" s="96">
        <v>61</v>
      </c>
      <c r="C18" s="105">
        <f>B18/SUM($B$17:$B$20)</f>
        <v>0.15803108808290156</v>
      </c>
      <c r="D18" s="91">
        <v>55</v>
      </c>
      <c r="E18" s="92">
        <v>3.35</v>
      </c>
      <c r="F18" s="93">
        <v>0.96</v>
      </c>
      <c r="G18" s="91">
        <v>60</v>
      </c>
      <c r="H18" s="92">
        <v>2.93</v>
      </c>
      <c r="I18" s="93">
        <v>0.77</v>
      </c>
      <c r="J18" s="91">
        <v>53</v>
      </c>
      <c r="K18" s="92">
        <v>2.77</v>
      </c>
      <c r="L18" s="93">
        <v>0.7</v>
      </c>
      <c r="M18" s="91">
        <v>58</v>
      </c>
      <c r="N18" s="92">
        <v>2.91</v>
      </c>
      <c r="O18" s="93">
        <v>0.74</v>
      </c>
      <c r="P18" s="91">
        <v>50</v>
      </c>
      <c r="Q18" s="92">
        <v>3.14</v>
      </c>
      <c r="R18" s="93">
        <v>0.86</v>
      </c>
      <c r="S18" s="91">
        <v>59</v>
      </c>
      <c r="T18" s="93">
        <v>0.71</v>
      </c>
    </row>
    <row r="19" spans="1:20" ht="30" customHeight="1">
      <c r="A19" s="106" t="s">
        <v>125</v>
      </c>
      <c r="B19" s="96">
        <v>265</v>
      </c>
      <c r="C19" s="105">
        <f>B19/SUM($B$17:$B$20)</f>
        <v>0.6865284974093264</v>
      </c>
      <c r="D19" s="91">
        <v>234</v>
      </c>
      <c r="E19" s="92">
        <v>3.14</v>
      </c>
      <c r="F19" s="93">
        <v>0.94</v>
      </c>
      <c r="G19" s="91">
        <v>252</v>
      </c>
      <c r="H19" s="92">
        <v>2.71</v>
      </c>
      <c r="I19" s="93">
        <v>0.67</v>
      </c>
      <c r="J19" s="91">
        <v>234</v>
      </c>
      <c r="K19" s="92">
        <v>2.63</v>
      </c>
      <c r="L19" s="93">
        <v>0.63</v>
      </c>
      <c r="M19" s="91">
        <v>231</v>
      </c>
      <c r="N19" s="92">
        <v>2.28</v>
      </c>
      <c r="O19" s="93">
        <v>0.42</v>
      </c>
      <c r="P19" s="91">
        <v>199</v>
      </c>
      <c r="Q19" s="92">
        <v>2.85</v>
      </c>
      <c r="R19" s="93">
        <v>0.75</v>
      </c>
      <c r="S19" s="91">
        <v>247</v>
      </c>
      <c r="T19" s="93">
        <v>0.71</v>
      </c>
    </row>
    <row r="20" spans="1:20" ht="30" customHeight="1">
      <c r="A20" s="106" t="s">
        <v>124</v>
      </c>
      <c r="B20" s="96">
        <v>11</v>
      </c>
      <c r="C20" s="105">
        <f>B20/SUM($B$17:$B$20)</f>
        <v>0.02849740932642487</v>
      </c>
      <c r="D20" s="91">
        <v>9</v>
      </c>
      <c r="E20" s="92">
        <v>3.22</v>
      </c>
      <c r="F20" s="93">
        <v>1</v>
      </c>
      <c r="G20" s="91">
        <v>11</v>
      </c>
      <c r="H20" s="92">
        <v>2.64</v>
      </c>
      <c r="I20" s="93">
        <v>0.64</v>
      </c>
      <c r="J20" s="91">
        <v>9</v>
      </c>
      <c r="K20" s="92">
        <v>3</v>
      </c>
      <c r="L20" s="93">
        <v>0.89</v>
      </c>
      <c r="M20" s="91">
        <v>10</v>
      </c>
      <c r="N20" s="92">
        <v>2.6</v>
      </c>
      <c r="O20" s="93">
        <v>0.5</v>
      </c>
      <c r="P20" s="91">
        <v>6</v>
      </c>
      <c r="Q20" s="92">
        <v>2.67</v>
      </c>
      <c r="R20" s="93">
        <v>0.67</v>
      </c>
      <c r="S20" s="91">
        <v>10</v>
      </c>
      <c r="T20" s="93">
        <v>0.7</v>
      </c>
    </row>
    <row r="21" spans="1:20" ht="30.75" customHeight="1">
      <c r="A21" s="98" t="s">
        <v>355</v>
      </c>
      <c r="B21" s="99"/>
      <c r="C21" s="99"/>
      <c r="D21" s="100"/>
      <c r="E21" s="101"/>
      <c r="F21" s="102"/>
      <c r="G21" s="100"/>
      <c r="H21" s="101"/>
      <c r="I21" s="102"/>
      <c r="J21" s="100"/>
      <c r="K21" s="101"/>
      <c r="L21" s="102"/>
      <c r="M21" s="100"/>
      <c r="N21" s="101"/>
      <c r="O21" s="102"/>
      <c r="P21" s="100"/>
      <c r="Q21" s="101"/>
      <c r="R21" s="102"/>
      <c r="S21" s="100"/>
      <c r="T21" s="103"/>
    </row>
    <row r="22" spans="1:20" ht="37.5" customHeight="1">
      <c r="A22" s="106" t="s">
        <v>17</v>
      </c>
      <c r="B22" s="96">
        <v>41</v>
      </c>
      <c r="C22" s="105">
        <f>B22/SUM($B$22:$B$25)</f>
        <v>0.22162162162162163</v>
      </c>
      <c r="D22" s="91">
        <v>34</v>
      </c>
      <c r="E22" s="92">
        <v>3.24</v>
      </c>
      <c r="F22" s="93">
        <v>0.91</v>
      </c>
      <c r="G22" s="91">
        <v>38</v>
      </c>
      <c r="H22" s="92">
        <v>2.87</v>
      </c>
      <c r="I22" s="93">
        <v>0.71</v>
      </c>
      <c r="J22" s="91">
        <v>34</v>
      </c>
      <c r="K22" s="92">
        <v>3</v>
      </c>
      <c r="L22" s="93">
        <v>0.85</v>
      </c>
      <c r="M22" s="91">
        <v>29</v>
      </c>
      <c r="N22" s="92">
        <v>2.83</v>
      </c>
      <c r="O22" s="93">
        <v>0.69</v>
      </c>
      <c r="P22" s="91">
        <v>25</v>
      </c>
      <c r="Q22" s="92">
        <v>3.08</v>
      </c>
      <c r="R22" s="93">
        <v>0.84</v>
      </c>
      <c r="S22" s="91">
        <v>37</v>
      </c>
      <c r="T22" s="93">
        <v>0.65</v>
      </c>
    </row>
    <row r="23" spans="1:20" ht="37.5" customHeight="1">
      <c r="A23" s="106" t="s">
        <v>225</v>
      </c>
      <c r="B23" s="96">
        <v>36</v>
      </c>
      <c r="C23" s="105">
        <f>B23/SUM($B$22:$B$25)</f>
        <v>0.1945945945945946</v>
      </c>
      <c r="D23" s="91">
        <v>35</v>
      </c>
      <c r="E23" s="92">
        <v>3.43</v>
      </c>
      <c r="F23" s="93">
        <v>1</v>
      </c>
      <c r="G23" s="91">
        <v>35</v>
      </c>
      <c r="H23" s="92">
        <v>3.34</v>
      </c>
      <c r="I23" s="93">
        <v>0.97</v>
      </c>
      <c r="J23" s="91">
        <v>35</v>
      </c>
      <c r="K23" s="92">
        <v>3.03</v>
      </c>
      <c r="L23" s="93">
        <v>0.86</v>
      </c>
      <c r="M23" s="91">
        <v>35</v>
      </c>
      <c r="N23" s="92">
        <v>3.14</v>
      </c>
      <c r="O23" s="93">
        <v>0.83</v>
      </c>
      <c r="P23" s="91">
        <v>31</v>
      </c>
      <c r="Q23" s="92">
        <v>3.29</v>
      </c>
      <c r="R23" s="93">
        <v>0.94</v>
      </c>
      <c r="S23" s="91">
        <v>35</v>
      </c>
      <c r="T23" s="93">
        <v>0.69</v>
      </c>
    </row>
    <row r="24" spans="1:20" ht="37.5" customHeight="1">
      <c r="A24" s="106" t="s">
        <v>125</v>
      </c>
      <c r="B24" s="96">
        <v>107</v>
      </c>
      <c r="C24" s="105">
        <f>B24/SUM($B$22:$B$25)</f>
        <v>0.5783783783783784</v>
      </c>
      <c r="D24" s="91">
        <v>98</v>
      </c>
      <c r="E24" s="92">
        <v>3.2</v>
      </c>
      <c r="F24" s="93">
        <v>0.93</v>
      </c>
      <c r="G24" s="91">
        <v>105</v>
      </c>
      <c r="H24" s="92">
        <v>3</v>
      </c>
      <c r="I24" s="93">
        <v>0.81</v>
      </c>
      <c r="J24" s="91">
        <v>97</v>
      </c>
      <c r="K24" s="92">
        <v>2.91</v>
      </c>
      <c r="L24" s="93">
        <v>0.81</v>
      </c>
      <c r="M24" s="91">
        <v>100</v>
      </c>
      <c r="N24" s="92">
        <v>2.36</v>
      </c>
      <c r="O24" s="93">
        <v>0.42</v>
      </c>
      <c r="P24" s="91">
        <v>71</v>
      </c>
      <c r="Q24" s="92">
        <v>2.79</v>
      </c>
      <c r="R24" s="93">
        <v>0.75</v>
      </c>
      <c r="S24" s="91">
        <v>101</v>
      </c>
      <c r="T24" s="93">
        <v>0.69</v>
      </c>
    </row>
    <row r="25" spans="1:20" ht="37.5" customHeight="1">
      <c r="A25" s="106" t="s">
        <v>124</v>
      </c>
      <c r="B25" s="96">
        <v>1</v>
      </c>
      <c r="C25" s="105">
        <f>B25/SUM($B$22:$B$25)</f>
        <v>0.005405405405405406</v>
      </c>
      <c r="D25" s="91">
        <v>1</v>
      </c>
      <c r="E25" s="92">
        <v>2</v>
      </c>
      <c r="F25" s="93">
        <v>0</v>
      </c>
      <c r="G25" s="91">
        <v>1</v>
      </c>
      <c r="H25" s="92">
        <v>2</v>
      </c>
      <c r="I25" s="93">
        <v>0</v>
      </c>
      <c r="J25" s="91">
        <v>1</v>
      </c>
      <c r="K25" s="92">
        <v>1</v>
      </c>
      <c r="L25" s="93">
        <v>0</v>
      </c>
      <c r="M25" s="91">
        <v>1</v>
      </c>
      <c r="N25" s="92">
        <v>2</v>
      </c>
      <c r="O25" s="93">
        <v>0</v>
      </c>
      <c r="P25" s="91">
        <v>1</v>
      </c>
      <c r="Q25" s="92">
        <v>1</v>
      </c>
      <c r="R25" s="93">
        <v>0</v>
      </c>
      <c r="S25" s="91">
        <v>1</v>
      </c>
      <c r="T25" s="93">
        <v>0</v>
      </c>
    </row>
    <row r="26" spans="1:20" ht="23.25" customHeight="1">
      <c r="A26" s="107" t="s">
        <v>19</v>
      </c>
      <c r="B26" s="108"/>
      <c r="C26" s="109"/>
      <c r="D26" s="110"/>
      <c r="E26" s="111"/>
      <c r="F26" s="112"/>
      <c r="G26" s="110"/>
      <c r="H26" s="111"/>
      <c r="I26" s="112"/>
      <c r="J26" s="110"/>
      <c r="K26" s="111"/>
      <c r="L26" s="112"/>
      <c r="M26" s="110"/>
      <c r="N26" s="111"/>
      <c r="O26" s="112"/>
      <c r="P26" s="110"/>
      <c r="Q26" s="111"/>
      <c r="R26" s="112"/>
      <c r="S26" s="110"/>
      <c r="T26" s="113"/>
    </row>
    <row r="27" spans="1:20" ht="23.25" customHeight="1">
      <c r="A27" s="144" t="s">
        <v>356</v>
      </c>
      <c r="B27" s="141"/>
      <c r="C27" s="145"/>
      <c r="D27" s="142"/>
      <c r="E27" s="143"/>
      <c r="F27" s="146"/>
      <c r="G27" s="142"/>
      <c r="H27" s="143"/>
      <c r="I27" s="146"/>
      <c r="J27" s="142"/>
      <c r="K27" s="143"/>
      <c r="L27" s="146"/>
      <c r="M27" s="142"/>
      <c r="N27" s="143"/>
      <c r="O27" s="146"/>
      <c r="P27" s="142"/>
      <c r="Q27" s="143"/>
      <c r="R27" s="146"/>
      <c r="S27" s="142"/>
      <c r="T27" s="147"/>
    </row>
    <row r="28" spans="1:20" ht="29.25" customHeight="1">
      <c r="A28" s="198" t="s">
        <v>18</v>
      </c>
      <c r="B28" s="46">
        <v>185</v>
      </c>
      <c r="C28" s="105">
        <f>B28/($B$28+$B$29)</f>
        <v>0.4868421052631579</v>
      </c>
      <c r="D28" s="120">
        <v>161</v>
      </c>
      <c r="E28" s="121">
        <v>3.17</v>
      </c>
      <c r="F28" s="93">
        <v>0.94</v>
      </c>
      <c r="G28" s="120">
        <v>179</v>
      </c>
      <c r="H28" s="121">
        <v>2.72</v>
      </c>
      <c r="I28" s="93">
        <v>0.67</v>
      </c>
      <c r="J28" s="120">
        <v>162</v>
      </c>
      <c r="K28" s="121">
        <v>2.65</v>
      </c>
      <c r="L28" s="93">
        <v>0.65</v>
      </c>
      <c r="M28" s="120">
        <v>157</v>
      </c>
      <c r="N28" s="121">
        <v>2.31</v>
      </c>
      <c r="O28" s="93">
        <v>0.41</v>
      </c>
      <c r="P28" s="120">
        <v>116</v>
      </c>
      <c r="Q28" s="121">
        <v>2.74</v>
      </c>
      <c r="R28" s="93">
        <v>0.71</v>
      </c>
      <c r="S28" s="120">
        <v>171</v>
      </c>
      <c r="T28" s="93">
        <v>0.7</v>
      </c>
    </row>
    <row r="29" spans="1:20" ht="59.25" customHeight="1">
      <c r="A29" s="199" t="s">
        <v>55</v>
      </c>
      <c r="B29" s="46">
        <v>195</v>
      </c>
      <c r="C29" s="105">
        <f aca="true" t="shared" si="0" ref="C29:C34">B29/($B$28+$B$29)</f>
        <v>0.5131578947368421</v>
      </c>
      <c r="D29" s="120">
        <v>178</v>
      </c>
      <c r="E29" s="121">
        <v>3.21</v>
      </c>
      <c r="F29" s="93">
        <v>0.97</v>
      </c>
      <c r="G29" s="120">
        <v>190</v>
      </c>
      <c r="H29" s="121">
        <v>2.82</v>
      </c>
      <c r="I29" s="93">
        <v>0.74</v>
      </c>
      <c r="J29" s="120">
        <v>175</v>
      </c>
      <c r="K29" s="121">
        <v>2.67</v>
      </c>
      <c r="L29" s="93">
        <v>0.65</v>
      </c>
      <c r="M29" s="120">
        <v>181</v>
      </c>
      <c r="N29" s="121">
        <v>2.54</v>
      </c>
      <c r="O29" s="93">
        <v>0.56</v>
      </c>
      <c r="P29" s="120">
        <v>167</v>
      </c>
      <c r="Q29" s="121">
        <v>3.03</v>
      </c>
      <c r="R29" s="93">
        <v>0.81</v>
      </c>
      <c r="S29" s="120">
        <v>189</v>
      </c>
      <c r="T29" s="93">
        <v>0.71</v>
      </c>
    </row>
    <row r="30" spans="1:20" ht="54.75" customHeight="1">
      <c r="A30" s="20" t="s">
        <v>159</v>
      </c>
      <c r="B30" s="96">
        <v>65</v>
      </c>
      <c r="C30" s="105">
        <f t="shared" si="0"/>
        <v>0.17105263157894737</v>
      </c>
      <c r="D30" s="91">
        <v>60</v>
      </c>
      <c r="E30" s="92">
        <v>3.08</v>
      </c>
      <c r="F30" s="93">
        <v>0.95</v>
      </c>
      <c r="G30" s="91">
        <v>63</v>
      </c>
      <c r="H30" s="92">
        <v>2.67</v>
      </c>
      <c r="I30" s="93">
        <v>0.68</v>
      </c>
      <c r="J30" s="91">
        <v>58</v>
      </c>
      <c r="K30" s="92">
        <v>2.62</v>
      </c>
      <c r="L30" s="93">
        <v>0.57</v>
      </c>
      <c r="M30" s="91">
        <v>63</v>
      </c>
      <c r="N30" s="92">
        <v>2.4</v>
      </c>
      <c r="O30" s="93">
        <v>0.51</v>
      </c>
      <c r="P30" s="91">
        <v>63</v>
      </c>
      <c r="Q30" s="92">
        <v>2.94</v>
      </c>
      <c r="R30" s="93">
        <v>0.78</v>
      </c>
      <c r="S30" s="91">
        <v>63</v>
      </c>
      <c r="T30" s="93">
        <v>0.79</v>
      </c>
    </row>
    <row r="31" spans="1:20" ht="23.25" customHeight="1">
      <c r="A31" s="20" t="s">
        <v>147</v>
      </c>
      <c r="B31" s="96">
        <v>117</v>
      </c>
      <c r="C31" s="105">
        <f t="shared" si="0"/>
        <v>0.3078947368421053</v>
      </c>
      <c r="D31" s="91">
        <v>108</v>
      </c>
      <c r="E31" s="92">
        <v>3.28</v>
      </c>
      <c r="F31" s="93">
        <v>0.97</v>
      </c>
      <c r="G31" s="91">
        <v>115</v>
      </c>
      <c r="H31" s="92">
        <v>2.84</v>
      </c>
      <c r="I31" s="93">
        <v>0.73</v>
      </c>
      <c r="J31" s="91">
        <v>107</v>
      </c>
      <c r="K31" s="92">
        <v>2.7</v>
      </c>
      <c r="L31" s="93">
        <v>0.67</v>
      </c>
      <c r="M31" s="91">
        <v>106</v>
      </c>
      <c r="N31" s="92">
        <v>2.64</v>
      </c>
      <c r="O31" s="93">
        <v>0.58</v>
      </c>
      <c r="P31" s="91">
        <v>94</v>
      </c>
      <c r="Q31" s="92">
        <v>3.15</v>
      </c>
      <c r="R31" s="93">
        <v>0.86</v>
      </c>
      <c r="S31" s="91">
        <v>114</v>
      </c>
      <c r="T31" s="93">
        <v>0.66</v>
      </c>
    </row>
    <row r="32" spans="1:20" ht="51.75" customHeight="1">
      <c r="A32" s="10" t="s">
        <v>148</v>
      </c>
      <c r="B32" s="96">
        <v>43</v>
      </c>
      <c r="C32" s="105">
        <f t="shared" si="0"/>
        <v>0.11315789473684211</v>
      </c>
      <c r="D32" s="91">
        <v>40</v>
      </c>
      <c r="E32" s="92">
        <v>3.23</v>
      </c>
      <c r="F32" s="93">
        <v>1</v>
      </c>
      <c r="G32" s="91">
        <v>42</v>
      </c>
      <c r="H32" s="92">
        <v>2.95</v>
      </c>
      <c r="I32" s="93">
        <v>0.86</v>
      </c>
      <c r="J32" s="91">
        <v>38</v>
      </c>
      <c r="K32" s="92">
        <v>2.68</v>
      </c>
      <c r="L32" s="93">
        <v>0.66</v>
      </c>
      <c r="M32" s="91">
        <v>40</v>
      </c>
      <c r="N32" s="92">
        <v>2.4</v>
      </c>
      <c r="O32" s="93">
        <v>0.5</v>
      </c>
      <c r="P32" s="91">
        <v>38</v>
      </c>
      <c r="Q32" s="92">
        <v>2.89</v>
      </c>
      <c r="R32" s="93">
        <v>0.79</v>
      </c>
      <c r="S32" s="91">
        <v>42</v>
      </c>
      <c r="T32" s="93">
        <v>0.81</v>
      </c>
    </row>
    <row r="33" spans="1:20" ht="39.75" customHeight="1">
      <c r="A33" s="10" t="s">
        <v>149</v>
      </c>
      <c r="B33" s="96">
        <v>0</v>
      </c>
      <c r="C33" s="105">
        <f t="shared" si="0"/>
        <v>0</v>
      </c>
      <c r="D33" s="91"/>
      <c r="E33" s="92"/>
      <c r="F33" s="93"/>
      <c r="G33" s="91"/>
      <c r="H33" s="92"/>
      <c r="I33" s="93"/>
      <c r="J33" s="91"/>
      <c r="K33" s="92"/>
      <c r="L33" s="93"/>
      <c r="M33" s="91"/>
      <c r="N33" s="92"/>
      <c r="O33" s="93"/>
      <c r="P33" s="91"/>
      <c r="Q33" s="92"/>
      <c r="R33" s="93"/>
      <c r="S33" s="91"/>
      <c r="T33" s="93"/>
    </row>
    <row r="34" spans="1:20" ht="39.75" customHeight="1">
      <c r="A34" s="22" t="s">
        <v>150</v>
      </c>
      <c r="B34" s="96">
        <v>0</v>
      </c>
      <c r="C34" s="105">
        <f t="shared" si="0"/>
        <v>0</v>
      </c>
      <c r="D34" s="91"/>
      <c r="E34" s="92"/>
      <c r="F34" s="93"/>
      <c r="G34" s="91"/>
      <c r="H34" s="92"/>
      <c r="I34" s="93"/>
      <c r="J34" s="91"/>
      <c r="K34" s="92"/>
      <c r="L34" s="93"/>
      <c r="M34" s="91"/>
      <c r="N34" s="92"/>
      <c r="O34" s="93"/>
      <c r="P34" s="91"/>
      <c r="Q34" s="92"/>
      <c r="R34" s="93"/>
      <c r="S34" s="91"/>
      <c r="T34" s="93"/>
    </row>
    <row r="35" spans="1:20" ht="30" customHeight="1">
      <c r="A35" s="107" t="s">
        <v>20</v>
      </c>
      <c r="B35" s="108"/>
      <c r="C35" s="109"/>
      <c r="D35" s="110"/>
      <c r="E35" s="111"/>
      <c r="F35" s="112"/>
      <c r="G35" s="110"/>
      <c r="H35" s="111"/>
      <c r="I35" s="112"/>
      <c r="J35" s="110"/>
      <c r="K35" s="111"/>
      <c r="L35" s="112"/>
      <c r="M35" s="110"/>
      <c r="N35" s="111"/>
      <c r="O35" s="112"/>
      <c r="P35" s="110"/>
      <c r="Q35" s="111"/>
      <c r="R35" s="112"/>
      <c r="S35" s="110"/>
      <c r="T35" s="113"/>
    </row>
    <row r="36" spans="1:20" ht="21" customHeight="1">
      <c r="A36" s="144" t="s">
        <v>357</v>
      </c>
      <c r="B36" s="141"/>
      <c r="C36" s="145"/>
      <c r="D36" s="142"/>
      <c r="E36" s="143"/>
      <c r="F36" s="146"/>
      <c r="G36" s="142"/>
      <c r="H36" s="143"/>
      <c r="I36" s="146"/>
      <c r="J36" s="142"/>
      <c r="K36" s="143"/>
      <c r="L36" s="146"/>
      <c r="M36" s="142"/>
      <c r="N36" s="143"/>
      <c r="O36" s="146"/>
      <c r="P36" s="142"/>
      <c r="Q36" s="143"/>
      <c r="R36" s="146"/>
      <c r="S36" s="142"/>
      <c r="T36" s="147"/>
    </row>
    <row r="37" spans="1:20" ht="26.25" customHeight="1">
      <c r="A37" s="198" t="s">
        <v>18</v>
      </c>
      <c r="B37" s="46">
        <v>95</v>
      </c>
      <c r="C37" s="105">
        <f>B37/($B$37+$B$38)</f>
        <v>0.5163043478260869</v>
      </c>
      <c r="D37" s="120">
        <v>84</v>
      </c>
      <c r="E37" s="121">
        <v>3.29</v>
      </c>
      <c r="F37" s="93">
        <v>0.93</v>
      </c>
      <c r="G37" s="120">
        <v>91</v>
      </c>
      <c r="H37" s="121">
        <v>2.99</v>
      </c>
      <c r="I37" s="93">
        <v>0.78</v>
      </c>
      <c r="J37" s="120">
        <v>84</v>
      </c>
      <c r="K37" s="121">
        <v>2.98</v>
      </c>
      <c r="L37" s="93">
        <v>0.83</v>
      </c>
      <c r="M37" s="120">
        <v>78</v>
      </c>
      <c r="N37" s="121">
        <v>2.5</v>
      </c>
      <c r="O37" s="93">
        <v>0.53</v>
      </c>
      <c r="P37" s="120">
        <v>47</v>
      </c>
      <c r="Q37" s="121">
        <v>2.77</v>
      </c>
      <c r="R37" s="93">
        <v>0.72</v>
      </c>
      <c r="S37" s="120">
        <v>88</v>
      </c>
      <c r="T37" s="93">
        <v>0.66</v>
      </c>
    </row>
    <row r="38" spans="1:20" ht="53.25" customHeight="1">
      <c r="A38" s="199" t="s">
        <v>55</v>
      </c>
      <c r="B38" s="46">
        <v>89</v>
      </c>
      <c r="C38" s="105">
        <f aca="true" t="shared" si="1" ref="C38:C43">B38/($B$37+$B$38)</f>
        <v>0.483695652173913</v>
      </c>
      <c r="D38" s="120">
        <v>84</v>
      </c>
      <c r="E38" s="121">
        <v>3.21</v>
      </c>
      <c r="F38" s="93">
        <v>0.94</v>
      </c>
      <c r="G38" s="120">
        <v>89</v>
      </c>
      <c r="H38" s="121">
        <v>3.08</v>
      </c>
      <c r="I38" s="93">
        <v>0.85</v>
      </c>
      <c r="J38" s="120">
        <v>83</v>
      </c>
      <c r="K38" s="121">
        <v>2.9</v>
      </c>
      <c r="L38" s="93">
        <v>0.82</v>
      </c>
      <c r="M38" s="120">
        <v>88</v>
      </c>
      <c r="N38" s="121">
        <v>2.69</v>
      </c>
      <c r="O38" s="93">
        <v>0.57</v>
      </c>
      <c r="P38" s="120">
        <v>81</v>
      </c>
      <c r="Q38" s="121">
        <v>3.06</v>
      </c>
      <c r="R38" s="93">
        <v>0.85</v>
      </c>
      <c r="S38" s="120">
        <v>87</v>
      </c>
      <c r="T38" s="93">
        <v>0.69</v>
      </c>
    </row>
    <row r="39" spans="1:20" ht="52.5" customHeight="1">
      <c r="A39" s="20" t="s">
        <v>159</v>
      </c>
      <c r="B39" s="96">
        <v>24</v>
      </c>
      <c r="C39" s="105">
        <f t="shared" si="1"/>
        <v>0.13043478260869565</v>
      </c>
      <c r="D39" s="91">
        <v>24</v>
      </c>
      <c r="E39" s="92">
        <v>3.33</v>
      </c>
      <c r="F39" s="93">
        <v>0.96</v>
      </c>
      <c r="G39" s="91">
        <v>24</v>
      </c>
      <c r="H39" s="92">
        <v>3.17</v>
      </c>
      <c r="I39" s="93">
        <v>0.88</v>
      </c>
      <c r="J39" s="91">
        <v>24</v>
      </c>
      <c r="K39" s="92">
        <v>3</v>
      </c>
      <c r="L39" s="93">
        <v>0.79</v>
      </c>
      <c r="M39" s="91">
        <v>24</v>
      </c>
      <c r="N39" s="92">
        <v>2.71</v>
      </c>
      <c r="O39" s="93">
        <v>0.63</v>
      </c>
      <c r="P39" s="91">
        <v>22</v>
      </c>
      <c r="Q39" s="92">
        <v>3.18</v>
      </c>
      <c r="R39" s="93">
        <v>0.86</v>
      </c>
      <c r="S39" s="91">
        <v>24</v>
      </c>
      <c r="T39" s="93">
        <v>0.71</v>
      </c>
    </row>
    <row r="40" spans="1:20" ht="25.5" customHeight="1">
      <c r="A40" s="20" t="s">
        <v>147</v>
      </c>
      <c r="B40" s="96">
        <v>51</v>
      </c>
      <c r="C40" s="105">
        <f t="shared" si="1"/>
        <v>0.27717391304347827</v>
      </c>
      <c r="D40" s="91">
        <v>49</v>
      </c>
      <c r="E40" s="92">
        <v>3.2</v>
      </c>
      <c r="F40" s="93">
        <v>0.94</v>
      </c>
      <c r="G40" s="91">
        <v>51</v>
      </c>
      <c r="H40" s="92">
        <v>3.14</v>
      </c>
      <c r="I40" s="93">
        <v>0.88</v>
      </c>
      <c r="J40" s="91">
        <v>49</v>
      </c>
      <c r="K40" s="92">
        <v>2.96</v>
      </c>
      <c r="L40" s="93">
        <v>0.86</v>
      </c>
      <c r="M40" s="91">
        <v>51</v>
      </c>
      <c r="N40" s="92">
        <v>2.98</v>
      </c>
      <c r="O40" s="93">
        <v>0.75</v>
      </c>
      <c r="P40" s="91">
        <v>47</v>
      </c>
      <c r="Q40" s="92">
        <v>3.3</v>
      </c>
      <c r="R40" s="93">
        <v>0.98</v>
      </c>
      <c r="S40" s="91">
        <v>50</v>
      </c>
      <c r="T40" s="93">
        <v>0.66</v>
      </c>
    </row>
    <row r="41" spans="1:20" ht="52.5" customHeight="1">
      <c r="A41" s="10" t="s">
        <v>148</v>
      </c>
      <c r="B41" s="96">
        <v>31</v>
      </c>
      <c r="C41" s="105">
        <f t="shared" si="1"/>
        <v>0.16847826086956522</v>
      </c>
      <c r="D41" s="91">
        <v>28</v>
      </c>
      <c r="E41" s="92">
        <v>3.25</v>
      </c>
      <c r="F41" s="93">
        <v>0.96</v>
      </c>
      <c r="G41" s="91">
        <v>31</v>
      </c>
      <c r="H41" s="92">
        <v>3</v>
      </c>
      <c r="I41" s="93">
        <v>0.81</v>
      </c>
      <c r="J41" s="91">
        <v>27</v>
      </c>
      <c r="K41" s="92">
        <v>2.78</v>
      </c>
      <c r="L41" s="93">
        <v>0.74</v>
      </c>
      <c r="M41" s="91">
        <v>30</v>
      </c>
      <c r="N41" s="92">
        <v>2.23</v>
      </c>
      <c r="O41" s="93">
        <v>0.27</v>
      </c>
      <c r="P41" s="91">
        <v>27</v>
      </c>
      <c r="Q41" s="92">
        <v>2.59</v>
      </c>
      <c r="R41" s="93">
        <v>0.63</v>
      </c>
      <c r="S41" s="91">
        <v>30</v>
      </c>
      <c r="T41" s="93">
        <v>0.73</v>
      </c>
    </row>
    <row r="42" spans="1:20" ht="37.5" customHeight="1">
      <c r="A42" s="10" t="s">
        <v>149</v>
      </c>
      <c r="B42" s="96">
        <v>1</v>
      </c>
      <c r="C42" s="105">
        <f t="shared" si="1"/>
        <v>0.005434782608695652</v>
      </c>
      <c r="D42" s="91">
        <v>1</v>
      </c>
      <c r="E42" s="92">
        <v>4</v>
      </c>
      <c r="F42" s="93">
        <v>1</v>
      </c>
      <c r="G42" s="91">
        <v>1</v>
      </c>
      <c r="H42" s="92">
        <v>4</v>
      </c>
      <c r="I42" s="93">
        <v>1</v>
      </c>
      <c r="J42" s="91">
        <v>1</v>
      </c>
      <c r="K42" s="92">
        <v>3</v>
      </c>
      <c r="L42" s="93">
        <v>1</v>
      </c>
      <c r="M42" s="91">
        <v>1</v>
      </c>
      <c r="N42" s="92">
        <v>3</v>
      </c>
      <c r="O42" s="93">
        <v>1</v>
      </c>
      <c r="P42" s="91">
        <v>1</v>
      </c>
      <c r="Q42" s="92">
        <v>3</v>
      </c>
      <c r="R42" s="93">
        <v>1</v>
      </c>
      <c r="S42" s="91">
        <v>1</v>
      </c>
      <c r="T42" s="93">
        <v>1</v>
      </c>
    </row>
    <row r="43" spans="1:20" ht="36" customHeight="1">
      <c r="A43" s="22" t="s">
        <v>150</v>
      </c>
      <c r="B43" s="96">
        <v>1</v>
      </c>
      <c r="C43" s="105">
        <f t="shared" si="1"/>
        <v>0.005434782608695652</v>
      </c>
      <c r="D43" s="91">
        <v>1</v>
      </c>
      <c r="E43" s="92">
        <v>4</v>
      </c>
      <c r="F43" s="93">
        <v>1</v>
      </c>
      <c r="G43" s="91">
        <v>1</v>
      </c>
      <c r="H43" s="92">
        <v>4</v>
      </c>
      <c r="I43" s="93">
        <v>1</v>
      </c>
      <c r="J43" s="91">
        <v>1</v>
      </c>
      <c r="K43" s="92">
        <v>3</v>
      </c>
      <c r="L43" s="93">
        <v>1</v>
      </c>
      <c r="M43" s="91">
        <v>1</v>
      </c>
      <c r="N43" s="92">
        <v>3</v>
      </c>
      <c r="O43" s="93">
        <v>1</v>
      </c>
      <c r="P43" s="91">
        <v>1</v>
      </c>
      <c r="Q43" s="92">
        <v>3</v>
      </c>
      <c r="R43" s="93">
        <v>1</v>
      </c>
      <c r="S43" s="91">
        <v>1</v>
      </c>
      <c r="T43" s="93">
        <v>1</v>
      </c>
    </row>
    <row r="44" spans="1:20" ht="24" customHeight="1">
      <c r="A44" s="107" t="s">
        <v>35</v>
      </c>
      <c r="B44" s="108"/>
      <c r="C44" s="109"/>
      <c r="D44" s="110"/>
      <c r="E44" s="111"/>
      <c r="F44" s="112"/>
      <c r="G44" s="110"/>
      <c r="H44" s="111"/>
      <c r="I44" s="112"/>
      <c r="J44" s="110"/>
      <c r="K44" s="111"/>
      <c r="L44" s="112"/>
      <c r="M44" s="110"/>
      <c r="N44" s="111"/>
      <c r="O44" s="112"/>
      <c r="P44" s="110"/>
      <c r="Q44" s="111"/>
      <c r="R44" s="112"/>
      <c r="S44" s="110"/>
      <c r="T44" s="113"/>
    </row>
    <row r="45" spans="1:20" ht="24" customHeight="1">
      <c r="A45" s="139" t="s">
        <v>37</v>
      </c>
      <c r="B45" s="96">
        <v>38</v>
      </c>
      <c r="C45" s="105">
        <f>B45/SUM($B$45:$B$47)</f>
        <v>0.10857142857142857</v>
      </c>
      <c r="D45" s="91">
        <v>38</v>
      </c>
      <c r="E45" s="92">
        <v>3.58</v>
      </c>
      <c r="F45" s="93">
        <v>0.97</v>
      </c>
      <c r="G45" s="91">
        <v>37</v>
      </c>
      <c r="H45" s="92">
        <v>3.24</v>
      </c>
      <c r="I45" s="93">
        <v>0.95</v>
      </c>
      <c r="J45" s="91">
        <v>38</v>
      </c>
      <c r="K45" s="92">
        <v>2.97</v>
      </c>
      <c r="L45" s="93">
        <v>0.79</v>
      </c>
      <c r="M45" s="91">
        <v>33</v>
      </c>
      <c r="N45" s="92">
        <v>2.82</v>
      </c>
      <c r="O45" s="93">
        <v>0.7</v>
      </c>
      <c r="P45" s="91">
        <v>29</v>
      </c>
      <c r="Q45" s="92">
        <v>3.31</v>
      </c>
      <c r="R45" s="93">
        <v>0.9</v>
      </c>
      <c r="S45" s="91">
        <v>38</v>
      </c>
      <c r="T45" s="93">
        <v>1</v>
      </c>
    </row>
    <row r="46" spans="1:20" ht="24" customHeight="1">
      <c r="A46" s="139" t="s">
        <v>152</v>
      </c>
      <c r="B46" s="96">
        <v>192</v>
      </c>
      <c r="C46" s="105">
        <f>B46/SUM($B$45:$B$47)</f>
        <v>0.5485714285714286</v>
      </c>
      <c r="D46" s="91">
        <v>188</v>
      </c>
      <c r="E46" s="92">
        <v>3.21</v>
      </c>
      <c r="F46" s="93">
        <v>0.98</v>
      </c>
      <c r="G46" s="91">
        <v>192</v>
      </c>
      <c r="H46" s="92">
        <v>2.84</v>
      </c>
      <c r="I46" s="93">
        <v>0.75</v>
      </c>
      <c r="J46" s="91">
        <v>184</v>
      </c>
      <c r="K46" s="92">
        <v>2.8</v>
      </c>
      <c r="L46" s="93">
        <v>0.72</v>
      </c>
      <c r="M46" s="91">
        <v>177</v>
      </c>
      <c r="N46" s="92">
        <v>2.52</v>
      </c>
      <c r="O46" s="93">
        <v>0.54</v>
      </c>
      <c r="P46" s="91">
        <v>155</v>
      </c>
      <c r="Q46" s="92">
        <v>2.94</v>
      </c>
      <c r="R46" s="93">
        <v>0.81</v>
      </c>
      <c r="S46" s="91">
        <v>192</v>
      </c>
      <c r="T46" s="93">
        <v>0.89</v>
      </c>
    </row>
    <row r="47" spans="1:20" ht="24" customHeight="1">
      <c r="A47" s="140" t="s">
        <v>143</v>
      </c>
      <c r="B47" s="96">
        <v>120</v>
      </c>
      <c r="C47" s="105">
        <f>B47/SUM($B$45:$B$47)</f>
        <v>0.34285714285714286</v>
      </c>
      <c r="D47" s="91">
        <v>111</v>
      </c>
      <c r="E47" s="92">
        <v>3.04</v>
      </c>
      <c r="F47" s="93">
        <v>0.9</v>
      </c>
      <c r="G47" s="91">
        <v>120</v>
      </c>
      <c r="H47" s="92">
        <v>2.52</v>
      </c>
      <c r="I47" s="93">
        <v>0.56</v>
      </c>
      <c r="J47" s="91">
        <v>112</v>
      </c>
      <c r="K47" s="92">
        <v>2.32</v>
      </c>
      <c r="L47" s="93">
        <v>0.48</v>
      </c>
      <c r="M47" s="91">
        <v>109</v>
      </c>
      <c r="N47" s="92">
        <v>2.21</v>
      </c>
      <c r="O47" s="93">
        <v>0.39</v>
      </c>
      <c r="P47" s="91">
        <v>85</v>
      </c>
      <c r="Q47" s="92">
        <v>2.73</v>
      </c>
      <c r="R47" s="93">
        <v>0.66</v>
      </c>
      <c r="S47" s="91">
        <v>119</v>
      </c>
      <c r="T47" s="93">
        <v>0.35</v>
      </c>
    </row>
    <row r="48" spans="1:20" ht="24" customHeight="1">
      <c r="A48" s="107" t="s">
        <v>36</v>
      </c>
      <c r="B48" s="108"/>
      <c r="C48" s="109"/>
      <c r="D48" s="110"/>
      <c r="E48" s="111"/>
      <c r="F48" s="112"/>
      <c r="G48" s="110"/>
      <c r="H48" s="111"/>
      <c r="I48" s="112"/>
      <c r="J48" s="110"/>
      <c r="K48" s="111"/>
      <c r="L48" s="112"/>
      <c r="M48" s="110"/>
      <c r="N48" s="111"/>
      <c r="O48" s="112"/>
      <c r="P48" s="110"/>
      <c r="Q48" s="111"/>
      <c r="R48" s="112"/>
      <c r="S48" s="110"/>
      <c r="T48" s="113"/>
    </row>
    <row r="49" spans="1:20" ht="24" customHeight="1">
      <c r="A49" s="139" t="s">
        <v>37</v>
      </c>
      <c r="B49" s="96">
        <v>31</v>
      </c>
      <c r="C49" s="105">
        <f>B49/SUM($B$49:$B$51)</f>
        <v>0.18235294117647058</v>
      </c>
      <c r="D49" s="91">
        <v>31</v>
      </c>
      <c r="E49" s="92">
        <v>3.61</v>
      </c>
      <c r="F49" s="93">
        <v>1</v>
      </c>
      <c r="G49" s="91">
        <v>31</v>
      </c>
      <c r="H49" s="92">
        <v>3.39</v>
      </c>
      <c r="I49" s="93">
        <v>0.94</v>
      </c>
      <c r="J49" s="91">
        <v>31</v>
      </c>
      <c r="K49" s="92">
        <v>3.23</v>
      </c>
      <c r="L49" s="93">
        <v>1</v>
      </c>
      <c r="M49" s="91">
        <v>29</v>
      </c>
      <c r="N49" s="92">
        <v>3.07</v>
      </c>
      <c r="O49" s="93">
        <v>0.83</v>
      </c>
      <c r="P49" s="91">
        <v>21</v>
      </c>
      <c r="Q49" s="92">
        <v>3.29</v>
      </c>
      <c r="R49" s="93">
        <v>0.95</v>
      </c>
      <c r="S49" s="91">
        <v>31</v>
      </c>
      <c r="T49" s="93">
        <v>0.97</v>
      </c>
    </row>
    <row r="50" spans="1:20" ht="24" customHeight="1">
      <c r="A50" s="139" t="s">
        <v>152</v>
      </c>
      <c r="B50" s="96">
        <v>95</v>
      </c>
      <c r="C50" s="105">
        <f>B50/SUM($B$49:$B$51)</f>
        <v>0.5588235294117647</v>
      </c>
      <c r="D50" s="91">
        <v>93</v>
      </c>
      <c r="E50" s="92">
        <v>3.24</v>
      </c>
      <c r="F50" s="93">
        <v>0.96</v>
      </c>
      <c r="G50" s="91">
        <v>95</v>
      </c>
      <c r="H50" s="92">
        <v>3.02</v>
      </c>
      <c r="I50" s="93">
        <v>0.82</v>
      </c>
      <c r="J50" s="91">
        <v>93</v>
      </c>
      <c r="K50" s="92">
        <v>2.91</v>
      </c>
      <c r="L50" s="93">
        <v>0.8</v>
      </c>
      <c r="M50" s="91">
        <v>91</v>
      </c>
      <c r="N50" s="92">
        <v>2.53</v>
      </c>
      <c r="O50" s="93">
        <v>0.48</v>
      </c>
      <c r="P50" s="91">
        <v>70</v>
      </c>
      <c r="Q50" s="92">
        <v>2.96</v>
      </c>
      <c r="R50" s="93">
        <v>0.8</v>
      </c>
      <c r="S50" s="91">
        <v>93</v>
      </c>
      <c r="T50" s="93">
        <v>0.77</v>
      </c>
    </row>
    <row r="51" spans="1:20" ht="24" customHeight="1">
      <c r="A51" s="140" t="s">
        <v>143</v>
      </c>
      <c r="B51" s="96">
        <v>44</v>
      </c>
      <c r="C51" s="105">
        <f>B51/SUM($B$49:$B$51)</f>
        <v>0.25882352941176473</v>
      </c>
      <c r="D51" s="91">
        <v>41</v>
      </c>
      <c r="E51" s="92">
        <v>3.02</v>
      </c>
      <c r="F51" s="93">
        <v>0.83</v>
      </c>
      <c r="G51" s="91">
        <v>44</v>
      </c>
      <c r="H51" s="92">
        <v>2.82</v>
      </c>
      <c r="I51" s="93">
        <v>0.7</v>
      </c>
      <c r="J51" s="91">
        <v>41</v>
      </c>
      <c r="K51" s="92">
        <v>2.8</v>
      </c>
      <c r="L51" s="93">
        <v>0.78</v>
      </c>
      <c r="M51" s="91">
        <v>37</v>
      </c>
      <c r="N51" s="92">
        <v>2.49</v>
      </c>
      <c r="O51" s="93">
        <v>0.54</v>
      </c>
      <c r="P51" s="91">
        <v>29</v>
      </c>
      <c r="Q51" s="92">
        <v>2.76</v>
      </c>
      <c r="R51" s="93">
        <v>0.72</v>
      </c>
      <c r="S51" s="91">
        <v>44</v>
      </c>
      <c r="T51" s="93">
        <v>0.3</v>
      </c>
    </row>
  </sheetData>
  <sheetProtection/>
  <mergeCells count="15">
    <mergeCell ref="D5:F5"/>
    <mergeCell ref="G4:I4"/>
    <mergeCell ref="G5:I5"/>
    <mergeCell ref="J4:L4"/>
    <mergeCell ref="J5:L5"/>
    <mergeCell ref="A1:T1"/>
    <mergeCell ref="P4:R4"/>
    <mergeCell ref="P5:R5"/>
    <mergeCell ref="S4:T4"/>
    <mergeCell ref="S5:T5"/>
    <mergeCell ref="B4:C4"/>
    <mergeCell ref="B5:C5"/>
    <mergeCell ref="D4:F4"/>
    <mergeCell ref="M4:O4"/>
    <mergeCell ref="M5:O5"/>
  </mergeCells>
  <printOptions/>
  <pageMargins left="0.4" right="0.4" top="0.5" bottom="0.5" header="0.5" footer="0.3"/>
  <pageSetup horizontalDpi="600" verticalDpi="600" orientation="landscape" scale="70" r:id="rId1"/>
  <headerFooter alignWithMargins="0">
    <oddFooter>&amp;L&amp;"Arial,Italic"&amp;9Prepared by: Office of Institutional Research (ch, yl, pn)&amp;C&amp;"Arial,Italic"&amp;11Table 4, Page &amp;P of &amp;N&amp;R&amp;"Arial,Italic"&amp;9 &amp;D</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U48"/>
  <sheetViews>
    <sheetView zoomScale="50" zoomScaleNormal="50" zoomScalePageLayoutView="0" workbookViewId="0" topLeftCell="A1">
      <selection activeCell="R7" sqref="R7"/>
    </sheetView>
  </sheetViews>
  <sheetFormatPr defaultColWidth="9.140625" defaultRowHeight="12.75"/>
  <cols>
    <col min="1" max="1" width="17.421875" style="0" customWidth="1"/>
    <col min="2" max="2" width="8.28125" style="0" customWidth="1"/>
    <col min="3" max="3" width="7.57421875" style="0" customWidth="1"/>
    <col min="4" max="4" width="8.00390625" style="0" customWidth="1"/>
    <col min="5" max="5" width="7.00390625" style="0" customWidth="1"/>
    <col min="6" max="6" width="8.421875" style="0" customWidth="1"/>
    <col min="7" max="7" width="8.28125" style="0" customWidth="1"/>
    <col min="8" max="8" width="7.57421875" style="0" customWidth="1"/>
    <col min="9" max="9" width="7.7109375" style="0" customWidth="1"/>
    <col min="10" max="10" width="7.421875" style="0" customWidth="1"/>
    <col min="11" max="12" width="8.28125" style="0" customWidth="1"/>
    <col min="13" max="13" width="9.00390625" style="0" customWidth="1"/>
    <col min="14" max="14" width="7.421875" style="0" customWidth="1"/>
    <col min="15" max="16" width="7.00390625" style="0" customWidth="1"/>
    <col min="17" max="17" width="8.28125" style="0" customWidth="1"/>
    <col min="18" max="18" width="9.8515625" style="0" customWidth="1"/>
    <col min="19" max="19" width="7.7109375" style="0" customWidth="1"/>
    <col min="20" max="21" width="12.28125" style="0" customWidth="1"/>
  </cols>
  <sheetData>
    <row r="1" spans="1:21" ht="21" customHeight="1">
      <c r="A1" s="322" t="s">
        <v>123</v>
      </c>
      <c r="B1" s="322"/>
      <c r="C1" s="322"/>
      <c r="D1" s="322"/>
      <c r="E1" s="322"/>
      <c r="F1" s="322"/>
      <c r="G1" s="322"/>
      <c r="H1" s="322"/>
      <c r="I1" s="322"/>
      <c r="J1" s="322"/>
      <c r="K1" s="322"/>
      <c r="L1" s="322"/>
      <c r="M1" s="322"/>
      <c r="N1" s="322"/>
      <c r="O1" s="322"/>
      <c r="P1" s="322"/>
      <c r="Q1" s="322"/>
      <c r="R1" s="322"/>
      <c r="S1" s="322"/>
      <c r="T1" s="322"/>
      <c r="U1" s="322"/>
    </row>
    <row r="2" spans="1:21" ht="25.5" customHeight="1">
      <c r="A2" s="64" t="s">
        <v>332</v>
      </c>
      <c r="B2" s="64"/>
      <c r="C2" s="64"/>
      <c r="D2" s="64"/>
      <c r="E2" s="64"/>
      <c r="F2" s="64"/>
      <c r="G2" s="64"/>
      <c r="H2" s="64"/>
      <c r="I2" s="64"/>
      <c r="J2" s="64"/>
      <c r="K2" s="64"/>
      <c r="L2" s="64"/>
      <c r="M2" s="64"/>
      <c r="N2" s="64"/>
      <c r="O2" s="64"/>
      <c r="P2" s="64"/>
      <c r="Q2" s="64"/>
      <c r="R2" s="64"/>
      <c r="S2" s="64"/>
      <c r="T2" s="64"/>
      <c r="U2" s="64"/>
    </row>
    <row r="3" spans="1:21" ht="3.75" customHeight="1">
      <c r="A3" s="65"/>
      <c r="B3" s="65"/>
      <c r="C3" s="65"/>
      <c r="D3" s="65"/>
      <c r="E3" s="66"/>
      <c r="F3" s="66"/>
      <c r="G3" s="66"/>
      <c r="H3" s="66"/>
      <c r="I3" s="66"/>
      <c r="J3" s="66"/>
      <c r="K3" s="66"/>
      <c r="L3" s="66"/>
      <c r="M3" s="66"/>
      <c r="N3" s="66"/>
      <c r="O3" s="66"/>
      <c r="P3" s="66"/>
      <c r="Q3" s="66"/>
      <c r="R3" s="66"/>
      <c r="S3" s="66"/>
      <c r="T3" s="66"/>
      <c r="U3" s="66"/>
    </row>
    <row r="4" spans="1:21" ht="90" customHeight="1">
      <c r="A4" s="132" t="s">
        <v>202</v>
      </c>
      <c r="B4" s="325" t="s">
        <v>221</v>
      </c>
      <c r="C4" s="326"/>
      <c r="D4" s="126" t="s">
        <v>227</v>
      </c>
      <c r="E4" s="316" t="s">
        <v>215</v>
      </c>
      <c r="F4" s="317"/>
      <c r="G4" s="318"/>
      <c r="H4" s="316" t="s">
        <v>203</v>
      </c>
      <c r="I4" s="317"/>
      <c r="J4" s="318"/>
      <c r="K4" s="316" t="s">
        <v>216</v>
      </c>
      <c r="L4" s="317"/>
      <c r="M4" s="318"/>
      <c r="N4" s="316" t="s">
        <v>204</v>
      </c>
      <c r="O4" s="317"/>
      <c r="P4" s="318"/>
      <c r="Q4" s="316" t="s">
        <v>77</v>
      </c>
      <c r="R4" s="317"/>
      <c r="S4" s="318"/>
      <c r="T4" s="316" t="s">
        <v>217</v>
      </c>
      <c r="U4" s="318"/>
    </row>
    <row r="5" spans="1:21" ht="98.25" customHeight="1">
      <c r="A5" s="132" t="s">
        <v>205</v>
      </c>
      <c r="B5" s="327"/>
      <c r="C5" s="328"/>
      <c r="D5" s="127" t="s">
        <v>229</v>
      </c>
      <c r="E5" s="319" t="s">
        <v>206</v>
      </c>
      <c r="F5" s="320"/>
      <c r="G5" s="321"/>
      <c r="H5" s="319" t="s">
        <v>207</v>
      </c>
      <c r="I5" s="320"/>
      <c r="J5" s="321"/>
      <c r="K5" s="319" t="s">
        <v>208</v>
      </c>
      <c r="L5" s="320"/>
      <c r="M5" s="321"/>
      <c r="N5" s="319" t="s">
        <v>207</v>
      </c>
      <c r="O5" s="320"/>
      <c r="P5" s="321"/>
      <c r="Q5" s="329" t="s">
        <v>78</v>
      </c>
      <c r="R5" s="330"/>
      <c r="S5" s="331"/>
      <c r="T5" s="319" t="s">
        <v>218</v>
      </c>
      <c r="U5" s="321"/>
    </row>
    <row r="6" spans="1:21" ht="28.5" customHeight="1">
      <c r="A6" s="68"/>
      <c r="B6" s="86" t="s">
        <v>209</v>
      </c>
      <c r="C6" s="87" t="s">
        <v>222</v>
      </c>
      <c r="D6" s="128" t="s">
        <v>210</v>
      </c>
      <c r="E6" s="67" t="s">
        <v>209</v>
      </c>
      <c r="F6" s="67" t="s">
        <v>210</v>
      </c>
      <c r="G6" s="82" t="s">
        <v>211</v>
      </c>
      <c r="H6" s="67" t="s">
        <v>209</v>
      </c>
      <c r="I6" s="67" t="s">
        <v>210</v>
      </c>
      <c r="J6" s="82" t="s">
        <v>211</v>
      </c>
      <c r="K6" s="67" t="s">
        <v>209</v>
      </c>
      <c r="L6" s="67" t="s">
        <v>210</v>
      </c>
      <c r="M6" s="82" t="s">
        <v>211</v>
      </c>
      <c r="N6" s="67" t="s">
        <v>209</v>
      </c>
      <c r="O6" s="67" t="s">
        <v>210</v>
      </c>
      <c r="P6" s="82" t="s">
        <v>211</v>
      </c>
      <c r="Q6" s="67" t="s">
        <v>209</v>
      </c>
      <c r="R6" s="67" t="s">
        <v>210</v>
      </c>
      <c r="S6" s="82">
        <v>3</v>
      </c>
      <c r="T6" s="67" t="s">
        <v>209</v>
      </c>
      <c r="U6" s="82" t="s">
        <v>21</v>
      </c>
    </row>
    <row r="7" spans="1:21" ht="25.5" customHeight="1">
      <c r="A7" s="98" t="s">
        <v>60</v>
      </c>
      <c r="B7" s="99"/>
      <c r="C7" s="99"/>
      <c r="D7" s="99"/>
      <c r="E7" s="100"/>
      <c r="F7" s="101"/>
      <c r="G7" s="102"/>
      <c r="H7" s="100"/>
      <c r="I7" s="101"/>
      <c r="J7" s="102"/>
      <c r="K7" s="100"/>
      <c r="L7" s="101"/>
      <c r="M7" s="102"/>
      <c r="N7" s="100"/>
      <c r="O7" s="101"/>
      <c r="P7" s="102"/>
      <c r="Q7" s="100"/>
      <c r="R7" s="101"/>
      <c r="S7" s="102"/>
      <c r="T7" s="100"/>
      <c r="U7" s="103"/>
    </row>
    <row r="8" spans="1:21" ht="25.5" customHeight="1">
      <c r="A8" s="106" t="s">
        <v>10</v>
      </c>
      <c r="B8" s="96">
        <v>195</v>
      </c>
      <c r="C8" s="105">
        <f>B8/(B8+B9)</f>
        <v>0.4588235294117647</v>
      </c>
      <c r="D8" s="129">
        <v>3.34</v>
      </c>
      <c r="E8" s="91">
        <v>157</v>
      </c>
      <c r="F8" s="92">
        <v>3.23</v>
      </c>
      <c r="G8" s="93">
        <v>0.97</v>
      </c>
      <c r="H8" s="91">
        <v>175</v>
      </c>
      <c r="I8" s="92">
        <v>2.84</v>
      </c>
      <c r="J8" s="93">
        <v>0.74</v>
      </c>
      <c r="K8" s="91">
        <v>158</v>
      </c>
      <c r="L8" s="92">
        <v>2.73</v>
      </c>
      <c r="M8" s="93">
        <v>0.68</v>
      </c>
      <c r="N8" s="91">
        <v>160</v>
      </c>
      <c r="O8" s="92">
        <v>2.58</v>
      </c>
      <c r="P8" s="93">
        <v>0.57</v>
      </c>
      <c r="Q8" s="91">
        <v>165</v>
      </c>
      <c r="R8" s="92">
        <v>1.86</v>
      </c>
      <c r="S8" s="93">
        <v>0.14</v>
      </c>
      <c r="T8" s="91">
        <v>169</v>
      </c>
      <c r="U8" s="93">
        <v>0.8</v>
      </c>
    </row>
    <row r="9" spans="1:21" ht="25.5" customHeight="1">
      <c r="A9" s="106" t="s">
        <v>11</v>
      </c>
      <c r="B9" s="96">
        <v>230</v>
      </c>
      <c r="C9" s="105">
        <f>B9/(B9+B8)</f>
        <v>0.5411764705882353</v>
      </c>
      <c r="D9" s="129">
        <v>3.24</v>
      </c>
      <c r="E9" s="91">
        <v>183</v>
      </c>
      <c r="F9" s="92">
        <v>3.16</v>
      </c>
      <c r="G9" s="93">
        <v>0.93</v>
      </c>
      <c r="H9" s="91">
        <v>195</v>
      </c>
      <c r="I9" s="92">
        <v>2.71</v>
      </c>
      <c r="J9" s="93">
        <v>0.67</v>
      </c>
      <c r="K9" s="91">
        <v>180</v>
      </c>
      <c r="L9" s="92">
        <v>2.61</v>
      </c>
      <c r="M9" s="93">
        <v>0.62</v>
      </c>
      <c r="N9" s="91">
        <v>179</v>
      </c>
      <c r="O9" s="92">
        <v>2.31</v>
      </c>
      <c r="P9" s="93">
        <v>0.43</v>
      </c>
      <c r="Q9" s="91">
        <v>185</v>
      </c>
      <c r="R9" s="92">
        <v>1.68</v>
      </c>
      <c r="S9" s="93">
        <v>0.08</v>
      </c>
      <c r="T9" s="91">
        <v>192</v>
      </c>
      <c r="U9" s="93">
        <v>0.63</v>
      </c>
    </row>
    <row r="10" spans="1:21" ht="25.5" customHeight="1">
      <c r="A10" s="98" t="s">
        <v>61</v>
      </c>
      <c r="B10" s="99"/>
      <c r="C10" s="99"/>
      <c r="D10" s="130"/>
      <c r="E10" s="100"/>
      <c r="F10" s="101"/>
      <c r="G10" s="102"/>
      <c r="H10" s="100"/>
      <c r="I10" s="101"/>
      <c r="J10" s="102"/>
      <c r="K10" s="100"/>
      <c r="L10" s="101"/>
      <c r="M10" s="102"/>
      <c r="N10" s="100"/>
      <c r="O10" s="101"/>
      <c r="P10" s="102"/>
      <c r="Q10" s="100"/>
      <c r="R10" s="101"/>
      <c r="S10" s="102"/>
      <c r="T10" s="100"/>
      <c r="U10" s="103"/>
    </row>
    <row r="11" spans="1:21" ht="25.5" customHeight="1">
      <c r="A11" s="106" t="s">
        <v>10</v>
      </c>
      <c r="B11" s="96">
        <v>113</v>
      </c>
      <c r="C11" s="105">
        <f>B11/(B11+B12)</f>
        <v>0.5380952380952381</v>
      </c>
      <c r="D11" s="129">
        <v>3.57</v>
      </c>
      <c r="E11" s="91">
        <v>90</v>
      </c>
      <c r="F11" s="92">
        <v>3.21</v>
      </c>
      <c r="G11" s="93">
        <v>0.92</v>
      </c>
      <c r="H11" s="91">
        <v>96</v>
      </c>
      <c r="I11" s="92">
        <v>3.01</v>
      </c>
      <c r="J11" s="93">
        <v>0.78</v>
      </c>
      <c r="K11" s="91">
        <v>90</v>
      </c>
      <c r="L11" s="92">
        <v>2.97</v>
      </c>
      <c r="M11" s="93">
        <v>0.84</v>
      </c>
      <c r="N11" s="91">
        <v>91</v>
      </c>
      <c r="O11" s="92">
        <v>2.57</v>
      </c>
      <c r="P11" s="93">
        <v>0.56</v>
      </c>
      <c r="Q11" s="91">
        <v>91</v>
      </c>
      <c r="R11" s="92">
        <v>2.01</v>
      </c>
      <c r="S11" s="93">
        <v>0.21</v>
      </c>
      <c r="T11" s="91">
        <v>94</v>
      </c>
      <c r="U11" s="93">
        <v>0.68</v>
      </c>
    </row>
    <row r="12" spans="1:21" ht="25.5" customHeight="1">
      <c r="A12" s="106" t="s">
        <v>11</v>
      </c>
      <c r="B12" s="96">
        <v>97</v>
      </c>
      <c r="C12" s="105">
        <f>B12/(B12+B11)</f>
        <v>0.46190476190476193</v>
      </c>
      <c r="D12" s="129">
        <v>3.62</v>
      </c>
      <c r="E12" s="91">
        <v>78</v>
      </c>
      <c r="F12" s="92">
        <v>3.29</v>
      </c>
      <c r="G12" s="93">
        <v>0.95</v>
      </c>
      <c r="H12" s="91">
        <v>84</v>
      </c>
      <c r="I12" s="92">
        <v>3.06</v>
      </c>
      <c r="J12" s="93">
        <v>0.86</v>
      </c>
      <c r="K12" s="91">
        <v>77</v>
      </c>
      <c r="L12" s="92">
        <v>2.91</v>
      </c>
      <c r="M12" s="93">
        <v>0.81</v>
      </c>
      <c r="N12" s="91">
        <v>75</v>
      </c>
      <c r="O12" s="92">
        <v>2.64</v>
      </c>
      <c r="P12" s="93">
        <v>0.53</v>
      </c>
      <c r="Q12" s="91">
        <v>79</v>
      </c>
      <c r="R12" s="92">
        <v>1.82</v>
      </c>
      <c r="S12" s="93">
        <v>0.15</v>
      </c>
      <c r="T12" s="91">
        <v>81</v>
      </c>
      <c r="U12" s="93">
        <v>0.67</v>
      </c>
    </row>
    <row r="13" spans="1:21" ht="25.5" customHeight="1">
      <c r="A13" s="98" t="s">
        <v>62</v>
      </c>
      <c r="B13" s="99"/>
      <c r="C13" s="99"/>
      <c r="D13" s="130"/>
      <c r="E13" s="100"/>
      <c r="F13" s="101"/>
      <c r="G13" s="102"/>
      <c r="H13" s="100"/>
      <c r="I13" s="101"/>
      <c r="J13" s="102"/>
      <c r="K13" s="100"/>
      <c r="L13" s="101"/>
      <c r="M13" s="102"/>
      <c r="N13" s="100"/>
      <c r="O13" s="101"/>
      <c r="P13" s="102"/>
      <c r="Q13" s="100"/>
      <c r="R13" s="101"/>
      <c r="S13" s="102"/>
      <c r="T13" s="100"/>
      <c r="U13" s="103"/>
    </row>
    <row r="14" spans="1:21" ht="25.5" customHeight="1">
      <c r="A14" s="106" t="s">
        <v>59</v>
      </c>
      <c r="B14" s="96">
        <v>40</v>
      </c>
      <c r="C14" s="105">
        <f aca="true" t="shared" si="0" ref="C14:C19">B14/SUM($B$14:$B$19)</f>
        <v>0.09433962264150944</v>
      </c>
      <c r="D14" s="129">
        <v>3.52</v>
      </c>
      <c r="E14" s="91">
        <v>29</v>
      </c>
      <c r="F14" s="92">
        <v>3.38</v>
      </c>
      <c r="G14" s="93">
        <v>0.97</v>
      </c>
      <c r="H14" s="91">
        <v>31</v>
      </c>
      <c r="I14" s="92">
        <v>3</v>
      </c>
      <c r="J14" s="93">
        <v>0.81</v>
      </c>
      <c r="K14" s="91">
        <v>29</v>
      </c>
      <c r="L14" s="92">
        <v>3.14</v>
      </c>
      <c r="M14" s="93">
        <v>0.83</v>
      </c>
      <c r="N14" s="91">
        <v>29</v>
      </c>
      <c r="O14" s="92">
        <v>2.76</v>
      </c>
      <c r="P14" s="93">
        <v>0.62</v>
      </c>
      <c r="Q14" s="91">
        <v>28</v>
      </c>
      <c r="R14" s="92">
        <v>2</v>
      </c>
      <c r="S14" s="93">
        <v>0.25</v>
      </c>
      <c r="T14" s="91">
        <v>31</v>
      </c>
      <c r="U14" s="93">
        <v>0.77</v>
      </c>
    </row>
    <row r="15" spans="1:21" ht="25.5" customHeight="1">
      <c r="A15" s="106" t="s">
        <v>12</v>
      </c>
      <c r="B15" s="96">
        <v>54</v>
      </c>
      <c r="C15" s="105">
        <f t="shared" si="0"/>
        <v>0.12735849056603774</v>
      </c>
      <c r="D15" s="129">
        <v>3.15</v>
      </c>
      <c r="E15" s="91">
        <v>40</v>
      </c>
      <c r="F15" s="92">
        <v>3.18</v>
      </c>
      <c r="G15" s="93">
        <v>1</v>
      </c>
      <c r="H15" s="91">
        <v>44</v>
      </c>
      <c r="I15" s="92">
        <v>2.7</v>
      </c>
      <c r="J15" s="93">
        <v>0.66</v>
      </c>
      <c r="K15" s="91">
        <v>40</v>
      </c>
      <c r="L15" s="92">
        <v>2.5</v>
      </c>
      <c r="M15" s="93">
        <v>0.5</v>
      </c>
      <c r="N15" s="91">
        <v>43</v>
      </c>
      <c r="O15" s="92">
        <v>2.42</v>
      </c>
      <c r="P15" s="93">
        <v>0.49</v>
      </c>
      <c r="Q15" s="91">
        <v>43</v>
      </c>
      <c r="R15" s="92">
        <v>1.81</v>
      </c>
      <c r="S15" s="93">
        <v>0.14</v>
      </c>
      <c r="T15" s="91">
        <v>43</v>
      </c>
      <c r="U15" s="93">
        <v>0.81</v>
      </c>
    </row>
    <row r="16" spans="1:21" ht="25.5" customHeight="1">
      <c r="A16" s="106" t="s">
        <v>13</v>
      </c>
      <c r="B16" s="96">
        <v>55</v>
      </c>
      <c r="C16" s="105">
        <f t="shared" si="0"/>
        <v>0.12971698113207547</v>
      </c>
      <c r="D16" s="129">
        <v>3.29</v>
      </c>
      <c r="E16" s="91">
        <v>48</v>
      </c>
      <c r="F16" s="92">
        <v>3.06</v>
      </c>
      <c r="G16" s="93">
        <v>0.94</v>
      </c>
      <c r="H16" s="91">
        <v>50</v>
      </c>
      <c r="I16" s="92">
        <v>2.64</v>
      </c>
      <c r="J16" s="93">
        <v>0.62</v>
      </c>
      <c r="K16" s="91">
        <v>47</v>
      </c>
      <c r="L16" s="92">
        <v>2.36</v>
      </c>
      <c r="M16" s="93">
        <v>0.51</v>
      </c>
      <c r="N16" s="91">
        <v>46</v>
      </c>
      <c r="O16" s="92">
        <v>2.35</v>
      </c>
      <c r="P16" s="93">
        <v>0.43</v>
      </c>
      <c r="Q16" s="91">
        <v>49</v>
      </c>
      <c r="R16" s="92">
        <v>1.73</v>
      </c>
      <c r="S16" s="93">
        <v>0.08</v>
      </c>
      <c r="T16" s="91">
        <v>49</v>
      </c>
      <c r="U16" s="93">
        <v>0.65</v>
      </c>
    </row>
    <row r="17" spans="1:21" ht="25.5" customHeight="1">
      <c r="A17" s="106" t="s">
        <v>14</v>
      </c>
      <c r="B17" s="96">
        <v>48</v>
      </c>
      <c r="C17" s="105">
        <f t="shared" si="0"/>
        <v>0.11320754716981132</v>
      </c>
      <c r="D17" s="129">
        <v>3.18</v>
      </c>
      <c r="E17" s="91">
        <v>37</v>
      </c>
      <c r="F17" s="92">
        <v>3.27</v>
      </c>
      <c r="G17" s="93">
        <v>0.97</v>
      </c>
      <c r="H17" s="91">
        <v>40</v>
      </c>
      <c r="I17" s="92">
        <v>2.8</v>
      </c>
      <c r="J17" s="93">
        <v>0.7</v>
      </c>
      <c r="K17" s="91">
        <v>38</v>
      </c>
      <c r="L17" s="92">
        <v>2.55</v>
      </c>
      <c r="M17" s="93">
        <v>0.58</v>
      </c>
      <c r="N17" s="91">
        <v>37</v>
      </c>
      <c r="O17" s="92">
        <v>2.51</v>
      </c>
      <c r="P17" s="93">
        <v>0.54</v>
      </c>
      <c r="Q17" s="91">
        <v>39</v>
      </c>
      <c r="R17" s="92">
        <v>1.77</v>
      </c>
      <c r="S17" s="93">
        <v>0.1</v>
      </c>
      <c r="T17" s="91">
        <v>39</v>
      </c>
      <c r="U17" s="93">
        <v>0.77</v>
      </c>
    </row>
    <row r="18" spans="1:21" ht="25.5" customHeight="1">
      <c r="A18" s="106" t="s">
        <v>15</v>
      </c>
      <c r="B18" s="96">
        <v>173</v>
      </c>
      <c r="C18" s="105">
        <f t="shared" si="0"/>
        <v>0.4080188679245283</v>
      </c>
      <c r="D18" s="129">
        <v>3.3</v>
      </c>
      <c r="E18" s="91">
        <v>142</v>
      </c>
      <c r="F18" s="92">
        <v>3.19</v>
      </c>
      <c r="G18" s="93">
        <v>0.94</v>
      </c>
      <c r="H18" s="91">
        <v>155</v>
      </c>
      <c r="I18" s="92">
        <v>2.79</v>
      </c>
      <c r="J18" s="93">
        <v>0.73</v>
      </c>
      <c r="K18" s="91">
        <v>141</v>
      </c>
      <c r="L18" s="92">
        <v>2.82</v>
      </c>
      <c r="M18" s="93">
        <v>0.76</v>
      </c>
      <c r="N18" s="91">
        <v>138</v>
      </c>
      <c r="O18" s="92">
        <v>2.41</v>
      </c>
      <c r="P18" s="93">
        <v>0.49</v>
      </c>
      <c r="Q18" s="91">
        <v>143</v>
      </c>
      <c r="R18" s="92">
        <v>1.71</v>
      </c>
      <c r="S18" s="93">
        <v>0.06</v>
      </c>
      <c r="T18" s="91">
        <v>150</v>
      </c>
      <c r="U18" s="93">
        <v>0.69</v>
      </c>
    </row>
    <row r="19" spans="1:21" ht="25.5" customHeight="1">
      <c r="A19" s="106" t="s">
        <v>16</v>
      </c>
      <c r="B19" s="96">
        <v>54</v>
      </c>
      <c r="C19" s="105">
        <f t="shared" si="0"/>
        <v>0.12735849056603774</v>
      </c>
      <c r="D19" s="129">
        <v>3.27</v>
      </c>
      <c r="E19" s="91">
        <v>43</v>
      </c>
      <c r="F19" s="92">
        <v>3.16</v>
      </c>
      <c r="G19" s="93">
        <v>0.93</v>
      </c>
      <c r="H19" s="91">
        <v>49</v>
      </c>
      <c r="I19" s="92">
        <v>2.71</v>
      </c>
      <c r="J19" s="93">
        <v>0.69</v>
      </c>
      <c r="K19" s="91">
        <v>42</v>
      </c>
      <c r="L19" s="92">
        <v>2.43</v>
      </c>
      <c r="M19" s="93">
        <v>0.52</v>
      </c>
      <c r="N19" s="91">
        <v>45</v>
      </c>
      <c r="O19" s="92">
        <v>2.38</v>
      </c>
      <c r="P19" s="93">
        <v>0.49</v>
      </c>
      <c r="Q19" s="91">
        <v>47</v>
      </c>
      <c r="R19" s="92">
        <v>1.77</v>
      </c>
      <c r="S19" s="93">
        <v>0.17</v>
      </c>
      <c r="T19" s="91">
        <v>48</v>
      </c>
      <c r="U19" s="93">
        <v>0.65</v>
      </c>
    </row>
    <row r="20" spans="1:21" ht="25.5" customHeight="1">
      <c r="A20" s="98" t="s">
        <v>63</v>
      </c>
      <c r="B20" s="99"/>
      <c r="C20" s="99"/>
      <c r="D20" s="130"/>
      <c r="E20" s="100"/>
      <c r="F20" s="101"/>
      <c r="G20" s="102"/>
      <c r="H20" s="100"/>
      <c r="I20" s="101"/>
      <c r="J20" s="102"/>
      <c r="K20" s="100"/>
      <c r="L20" s="101"/>
      <c r="M20" s="102"/>
      <c r="N20" s="100"/>
      <c r="O20" s="101"/>
      <c r="P20" s="102"/>
      <c r="Q20" s="100"/>
      <c r="R20" s="101"/>
      <c r="S20" s="102"/>
      <c r="T20" s="100"/>
      <c r="U20" s="103"/>
    </row>
    <row r="21" spans="1:21" ht="25.5" customHeight="1">
      <c r="A21" s="106" t="s">
        <v>59</v>
      </c>
      <c r="B21" s="96">
        <v>90</v>
      </c>
      <c r="C21" s="105">
        <f aca="true" t="shared" si="1" ref="C21:C26">B21/SUM($B$21:$B$26)</f>
        <v>0.42857142857142855</v>
      </c>
      <c r="D21" s="129">
        <v>3.57</v>
      </c>
      <c r="E21" s="91">
        <v>75</v>
      </c>
      <c r="F21" s="92">
        <v>3.21</v>
      </c>
      <c r="G21" s="93">
        <v>0.97</v>
      </c>
      <c r="H21" s="91">
        <v>82</v>
      </c>
      <c r="I21" s="92">
        <v>3.05</v>
      </c>
      <c r="J21" s="93">
        <v>0.79</v>
      </c>
      <c r="K21" s="91">
        <v>74</v>
      </c>
      <c r="L21" s="92">
        <v>2.97</v>
      </c>
      <c r="M21" s="93">
        <v>0.84</v>
      </c>
      <c r="N21" s="91">
        <v>77</v>
      </c>
      <c r="O21" s="92">
        <v>2.58</v>
      </c>
      <c r="P21" s="93">
        <v>0.51</v>
      </c>
      <c r="Q21" s="91">
        <v>74</v>
      </c>
      <c r="R21" s="92">
        <v>2.12</v>
      </c>
      <c r="S21" s="93">
        <v>0.24</v>
      </c>
      <c r="T21" s="91">
        <v>78</v>
      </c>
      <c r="U21" s="93">
        <v>0.71</v>
      </c>
    </row>
    <row r="22" spans="1:21" ht="25.5" customHeight="1">
      <c r="A22" s="106" t="s">
        <v>12</v>
      </c>
      <c r="B22" s="96">
        <v>17</v>
      </c>
      <c r="C22" s="105">
        <f t="shared" si="1"/>
        <v>0.08095238095238096</v>
      </c>
      <c r="D22" s="129">
        <v>3.57</v>
      </c>
      <c r="E22" s="91">
        <v>13</v>
      </c>
      <c r="F22" s="92">
        <v>3.31</v>
      </c>
      <c r="G22" s="93">
        <v>1</v>
      </c>
      <c r="H22" s="91">
        <v>13</v>
      </c>
      <c r="I22" s="92">
        <v>3.15</v>
      </c>
      <c r="J22" s="93">
        <v>0.92</v>
      </c>
      <c r="K22" s="91">
        <v>13</v>
      </c>
      <c r="L22" s="92">
        <v>2.92</v>
      </c>
      <c r="M22" s="93">
        <v>0.92</v>
      </c>
      <c r="N22" s="91">
        <v>12</v>
      </c>
      <c r="O22" s="92">
        <v>2.58</v>
      </c>
      <c r="P22" s="93">
        <v>0.67</v>
      </c>
      <c r="Q22" s="91">
        <v>12</v>
      </c>
      <c r="R22" s="92">
        <v>1.5</v>
      </c>
      <c r="S22" s="93">
        <v>0</v>
      </c>
      <c r="T22" s="91">
        <v>13</v>
      </c>
      <c r="U22" s="93">
        <v>0.46</v>
      </c>
    </row>
    <row r="23" spans="1:21" ht="25.5" customHeight="1">
      <c r="A23" s="106" t="s">
        <v>13</v>
      </c>
      <c r="B23" s="96">
        <v>23</v>
      </c>
      <c r="C23" s="105">
        <f t="shared" si="1"/>
        <v>0.10952380952380952</v>
      </c>
      <c r="D23" s="129">
        <v>3.6</v>
      </c>
      <c r="E23" s="91">
        <v>18</v>
      </c>
      <c r="F23" s="92">
        <v>3.06</v>
      </c>
      <c r="G23" s="93">
        <v>0.89</v>
      </c>
      <c r="H23" s="91">
        <v>20</v>
      </c>
      <c r="I23" s="92">
        <v>2.9</v>
      </c>
      <c r="J23" s="93">
        <v>0.8</v>
      </c>
      <c r="K23" s="91">
        <v>18</v>
      </c>
      <c r="L23" s="92">
        <v>2.83</v>
      </c>
      <c r="M23" s="93">
        <v>0.78</v>
      </c>
      <c r="N23" s="91">
        <v>17</v>
      </c>
      <c r="O23" s="92">
        <v>2.65</v>
      </c>
      <c r="P23" s="93">
        <v>0.53</v>
      </c>
      <c r="Q23" s="91">
        <v>19</v>
      </c>
      <c r="R23" s="92">
        <v>1.68</v>
      </c>
      <c r="S23" s="93">
        <v>0.05</v>
      </c>
      <c r="T23" s="91">
        <v>19</v>
      </c>
      <c r="U23" s="93">
        <v>0.58</v>
      </c>
    </row>
    <row r="24" spans="1:21" ht="25.5" customHeight="1">
      <c r="A24" s="106" t="s">
        <v>14</v>
      </c>
      <c r="B24" s="96">
        <v>8</v>
      </c>
      <c r="C24" s="105">
        <f t="shared" si="1"/>
        <v>0.0380952380952381</v>
      </c>
      <c r="D24" s="129">
        <v>3.61</v>
      </c>
      <c r="E24" s="91">
        <v>4</v>
      </c>
      <c r="F24" s="92">
        <v>3</v>
      </c>
      <c r="G24" s="93">
        <v>0.75</v>
      </c>
      <c r="H24" s="91">
        <v>5</v>
      </c>
      <c r="I24" s="92">
        <v>2.8</v>
      </c>
      <c r="J24" s="93">
        <v>0.6</v>
      </c>
      <c r="K24" s="91">
        <v>4</v>
      </c>
      <c r="L24" s="92">
        <v>2.75</v>
      </c>
      <c r="M24" s="93">
        <v>0.75</v>
      </c>
      <c r="N24" s="91">
        <v>5</v>
      </c>
      <c r="O24" s="92">
        <v>2.6</v>
      </c>
      <c r="P24" s="93">
        <v>0.4</v>
      </c>
      <c r="Q24" s="91">
        <v>5</v>
      </c>
      <c r="R24" s="92">
        <v>2.2</v>
      </c>
      <c r="S24" s="93">
        <v>0.4</v>
      </c>
      <c r="T24" s="91">
        <v>5</v>
      </c>
      <c r="U24" s="93">
        <v>0.8</v>
      </c>
    </row>
    <row r="25" spans="1:21" ht="25.5" customHeight="1">
      <c r="A25" s="106" t="s">
        <v>15</v>
      </c>
      <c r="B25" s="96">
        <v>60</v>
      </c>
      <c r="C25" s="105">
        <f t="shared" si="1"/>
        <v>0.2857142857142857</v>
      </c>
      <c r="D25" s="129">
        <v>3.63</v>
      </c>
      <c r="E25" s="91">
        <v>49</v>
      </c>
      <c r="F25" s="92">
        <v>3.41</v>
      </c>
      <c r="G25" s="93">
        <v>0.88</v>
      </c>
      <c r="H25" s="91">
        <v>51</v>
      </c>
      <c r="I25" s="92">
        <v>3.06</v>
      </c>
      <c r="J25" s="93">
        <v>0.84</v>
      </c>
      <c r="K25" s="91">
        <v>49</v>
      </c>
      <c r="L25" s="92">
        <v>2.96</v>
      </c>
      <c r="M25" s="93">
        <v>0.82</v>
      </c>
      <c r="N25" s="91">
        <v>46</v>
      </c>
      <c r="O25" s="92">
        <v>2.63</v>
      </c>
      <c r="P25" s="93">
        <v>0.61</v>
      </c>
      <c r="Q25" s="91">
        <v>51</v>
      </c>
      <c r="R25" s="92">
        <v>1.82</v>
      </c>
      <c r="S25" s="93">
        <v>0.18</v>
      </c>
      <c r="T25" s="91">
        <v>51</v>
      </c>
      <c r="U25" s="93">
        <v>0.71</v>
      </c>
    </row>
    <row r="26" spans="1:21" ht="25.5" customHeight="1">
      <c r="A26" s="106" t="s">
        <v>16</v>
      </c>
      <c r="B26" s="96">
        <v>12</v>
      </c>
      <c r="C26" s="105">
        <f t="shared" si="1"/>
        <v>0.05714285714285714</v>
      </c>
      <c r="D26" s="129">
        <v>3.58</v>
      </c>
      <c r="E26" s="91">
        <v>9</v>
      </c>
      <c r="F26" s="92">
        <v>3.11</v>
      </c>
      <c r="G26" s="93">
        <v>1</v>
      </c>
      <c r="H26" s="91">
        <v>9</v>
      </c>
      <c r="I26" s="92">
        <v>3</v>
      </c>
      <c r="J26" s="93">
        <v>0.89</v>
      </c>
      <c r="K26" s="91">
        <v>9</v>
      </c>
      <c r="L26" s="92">
        <v>2.89</v>
      </c>
      <c r="M26" s="93">
        <v>0.78</v>
      </c>
      <c r="N26" s="91">
        <v>9</v>
      </c>
      <c r="O26" s="92">
        <v>2.56</v>
      </c>
      <c r="P26" s="93">
        <v>0.56</v>
      </c>
      <c r="Q26" s="91">
        <v>9</v>
      </c>
      <c r="R26" s="92">
        <v>1.78</v>
      </c>
      <c r="S26" s="93">
        <v>0.11</v>
      </c>
      <c r="T26" s="91">
        <v>9</v>
      </c>
      <c r="U26" s="93">
        <v>0.67</v>
      </c>
    </row>
    <row r="27" spans="1:21" ht="25.5" customHeight="1">
      <c r="A27" s="98" t="s">
        <v>64</v>
      </c>
      <c r="B27" s="99"/>
      <c r="C27" s="99"/>
      <c r="D27" s="130"/>
      <c r="E27" s="100"/>
      <c r="F27" s="101"/>
      <c r="G27" s="102"/>
      <c r="H27" s="100"/>
      <c r="I27" s="101"/>
      <c r="J27" s="102"/>
      <c r="K27" s="100"/>
      <c r="L27" s="101"/>
      <c r="M27" s="102"/>
      <c r="N27" s="100"/>
      <c r="O27" s="101"/>
      <c r="P27" s="102"/>
      <c r="Q27" s="100"/>
      <c r="R27" s="101"/>
      <c r="S27" s="102"/>
      <c r="T27" s="100"/>
      <c r="U27" s="103"/>
    </row>
    <row r="28" spans="1:21" ht="25.5" customHeight="1">
      <c r="A28" s="117" t="s">
        <v>32</v>
      </c>
      <c r="B28" s="96">
        <v>409</v>
      </c>
      <c r="C28" s="105">
        <f>B28/SUM($B$28:$B$30)</f>
        <v>0.9623529411764706</v>
      </c>
      <c r="D28" s="129">
        <v>3.29</v>
      </c>
      <c r="E28" s="91">
        <v>326</v>
      </c>
      <c r="F28" s="92">
        <v>3.19</v>
      </c>
      <c r="G28" s="93">
        <v>0.95</v>
      </c>
      <c r="H28" s="91">
        <v>355</v>
      </c>
      <c r="I28" s="92">
        <v>2.76</v>
      </c>
      <c r="J28" s="93">
        <v>0.7</v>
      </c>
      <c r="K28" s="91">
        <v>324</v>
      </c>
      <c r="L28" s="92">
        <v>2.65</v>
      </c>
      <c r="M28" s="93">
        <v>0.64</v>
      </c>
      <c r="N28" s="91">
        <v>328</v>
      </c>
      <c r="O28" s="92">
        <v>2.44</v>
      </c>
      <c r="P28" s="93">
        <v>0.5</v>
      </c>
      <c r="Q28" s="91">
        <v>336</v>
      </c>
      <c r="R28" s="92">
        <v>1.76</v>
      </c>
      <c r="S28" s="93">
        <v>0.1</v>
      </c>
      <c r="T28" s="91">
        <v>347</v>
      </c>
      <c r="U28" s="93">
        <v>0.7</v>
      </c>
    </row>
    <row r="29" spans="1:21" ht="25.5" customHeight="1">
      <c r="A29" s="117" t="s">
        <v>33</v>
      </c>
      <c r="B29" s="96">
        <v>14</v>
      </c>
      <c r="C29" s="105">
        <f>B29/SUM($B$28:$B$30)</f>
        <v>0.03294117647058824</v>
      </c>
      <c r="D29" s="129">
        <v>3.15</v>
      </c>
      <c r="E29" s="91">
        <v>12</v>
      </c>
      <c r="F29" s="92">
        <v>3.33</v>
      </c>
      <c r="G29" s="93">
        <v>1</v>
      </c>
      <c r="H29" s="91">
        <v>13</v>
      </c>
      <c r="I29" s="92">
        <v>3</v>
      </c>
      <c r="J29" s="93">
        <v>0.77</v>
      </c>
      <c r="K29" s="91">
        <v>12</v>
      </c>
      <c r="L29" s="92">
        <v>2.92</v>
      </c>
      <c r="M29" s="93">
        <v>0.83</v>
      </c>
      <c r="N29" s="91">
        <v>10</v>
      </c>
      <c r="O29" s="92">
        <v>2.3</v>
      </c>
      <c r="P29" s="93">
        <v>0.4</v>
      </c>
      <c r="Q29" s="91">
        <v>12</v>
      </c>
      <c r="R29" s="92">
        <v>2.08</v>
      </c>
      <c r="S29" s="93">
        <v>0.25</v>
      </c>
      <c r="T29" s="91">
        <v>12</v>
      </c>
      <c r="U29" s="93">
        <v>0.92</v>
      </c>
    </row>
    <row r="30" spans="1:21" ht="25.5" customHeight="1">
      <c r="A30" s="117" t="s">
        <v>34</v>
      </c>
      <c r="B30" s="96">
        <v>2</v>
      </c>
      <c r="C30" s="105">
        <f>B30/SUM($B$28:$B$30)</f>
        <v>0.004705882352941176</v>
      </c>
      <c r="D30" s="129">
        <v>3.77</v>
      </c>
      <c r="E30" s="91">
        <v>2</v>
      </c>
      <c r="F30" s="92">
        <v>3</v>
      </c>
      <c r="G30" s="93">
        <v>1</v>
      </c>
      <c r="H30" s="91">
        <v>2</v>
      </c>
      <c r="I30" s="92">
        <v>3</v>
      </c>
      <c r="J30" s="93">
        <v>1</v>
      </c>
      <c r="K30" s="91">
        <v>2</v>
      </c>
      <c r="L30" s="92">
        <v>3</v>
      </c>
      <c r="M30" s="93">
        <v>1</v>
      </c>
      <c r="N30" s="91">
        <v>1</v>
      </c>
      <c r="O30" s="92">
        <v>3</v>
      </c>
      <c r="P30" s="93">
        <v>1</v>
      </c>
      <c r="Q30" s="91">
        <v>2</v>
      </c>
      <c r="R30" s="92">
        <v>1.5</v>
      </c>
      <c r="S30" s="93">
        <v>0</v>
      </c>
      <c r="T30" s="91">
        <v>2</v>
      </c>
      <c r="U30" s="93">
        <v>0.5</v>
      </c>
    </row>
    <row r="31" spans="1:21" ht="25.5" customHeight="1">
      <c r="A31" s="98" t="s">
        <v>65</v>
      </c>
      <c r="B31" s="99"/>
      <c r="C31" s="99"/>
      <c r="D31" s="130"/>
      <c r="E31" s="100"/>
      <c r="F31" s="101"/>
      <c r="G31" s="102"/>
      <c r="H31" s="100"/>
      <c r="I31" s="101"/>
      <c r="J31" s="102"/>
      <c r="K31" s="100"/>
      <c r="L31" s="101"/>
      <c r="M31" s="102"/>
      <c r="N31" s="100"/>
      <c r="O31" s="101"/>
      <c r="P31" s="102"/>
      <c r="Q31" s="100"/>
      <c r="R31" s="101"/>
      <c r="S31" s="102"/>
      <c r="T31" s="100"/>
      <c r="U31" s="103"/>
    </row>
    <row r="32" spans="1:21" ht="25.5" customHeight="1">
      <c r="A32" s="117" t="s">
        <v>32</v>
      </c>
      <c r="B32" s="96">
        <v>99</v>
      </c>
      <c r="C32" s="105">
        <f>B32/SUM($B$32:$B$34)</f>
        <v>0.4714285714285714</v>
      </c>
      <c r="D32" s="129">
        <v>3.56</v>
      </c>
      <c r="E32" s="91">
        <v>74</v>
      </c>
      <c r="F32" s="92">
        <v>3.32</v>
      </c>
      <c r="G32" s="93">
        <v>0.95</v>
      </c>
      <c r="H32" s="91">
        <v>80</v>
      </c>
      <c r="I32" s="92">
        <v>3.03</v>
      </c>
      <c r="J32" s="93">
        <v>0.85</v>
      </c>
      <c r="K32" s="91">
        <v>74</v>
      </c>
      <c r="L32" s="92">
        <v>2.89</v>
      </c>
      <c r="M32" s="93">
        <v>0.82</v>
      </c>
      <c r="N32" s="91">
        <v>77</v>
      </c>
      <c r="O32" s="92">
        <v>2.61</v>
      </c>
      <c r="P32" s="93">
        <v>0.53</v>
      </c>
      <c r="Q32" s="91">
        <v>76</v>
      </c>
      <c r="R32" s="92">
        <v>1.88</v>
      </c>
      <c r="S32" s="93">
        <v>0.16</v>
      </c>
      <c r="T32" s="91">
        <v>80</v>
      </c>
      <c r="U32" s="93">
        <v>0.7</v>
      </c>
    </row>
    <row r="33" spans="1:21" ht="25.5" customHeight="1">
      <c r="A33" s="117" t="s">
        <v>33</v>
      </c>
      <c r="B33" s="96">
        <v>100</v>
      </c>
      <c r="C33" s="105">
        <f>B33/SUM($B$32:$B$34)</f>
        <v>0.47619047619047616</v>
      </c>
      <c r="D33" s="129">
        <v>3.63</v>
      </c>
      <c r="E33" s="91">
        <v>84</v>
      </c>
      <c r="F33" s="92">
        <v>3.2</v>
      </c>
      <c r="G33" s="93">
        <v>0.93</v>
      </c>
      <c r="H33" s="91">
        <v>89</v>
      </c>
      <c r="I33" s="92">
        <v>3.08</v>
      </c>
      <c r="J33" s="93">
        <v>0.8</v>
      </c>
      <c r="K33" s="91">
        <v>83</v>
      </c>
      <c r="L33" s="92">
        <v>3</v>
      </c>
      <c r="M33" s="93">
        <v>0.83</v>
      </c>
      <c r="N33" s="91">
        <v>82</v>
      </c>
      <c r="O33" s="92">
        <v>2.6</v>
      </c>
      <c r="P33" s="93">
        <v>0.55</v>
      </c>
      <c r="Q33" s="91">
        <v>84</v>
      </c>
      <c r="R33" s="92">
        <v>2</v>
      </c>
      <c r="S33" s="93">
        <v>0.21</v>
      </c>
      <c r="T33" s="91">
        <v>84</v>
      </c>
      <c r="U33" s="93">
        <v>0.67</v>
      </c>
    </row>
    <row r="34" spans="1:21" ht="25.5" customHeight="1">
      <c r="A34" s="117" t="s">
        <v>34</v>
      </c>
      <c r="B34" s="96">
        <v>11</v>
      </c>
      <c r="C34" s="105">
        <f>B34/SUM($B$32:$B$34)</f>
        <v>0.05238095238095238</v>
      </c>
      <c r="D34" s="129">
        <v>3.63</v>
      </c>
      <c r="E34" s="91">
        <v>10</v>
      </c>
      <c r="F34" s="92">
        <v>3.1</v>
      </c>
      <c r="G34" s="93">
        <v>0.9</v>
      </c>
      <c r="H34" s="91">
        <v>11</v>
      </c>
      <c r="I34" s="92">
        <v>2.73</v>
      </c>
      <c r="J34" s="93">
        <v>0.73</v>
      </c>
      <c r="K34" s="91">
        <v>10</v>
      </c>
      <c r="L34" s="92">
        <v>2.8</v>
      </c>
      <c r="M34" s="93">
        <v>0.8</v>
      </c>
      <c r="N34" s="91">
        <v>7</v>
      </c>
      <c r="O34" s="92">
        <v>2.57</v>
      </c>
      <c r="P34" s="93">
        <v>0.71</v>
      </c>
      <c r="Q34" s="91">
        <v>10</v>
      </c>
      <c r="R34" s="92">
        <v>1.6</v>
      </c>
      <c r="S34" s="93">
        <v>0.1</v>
      </c>
      <c r="T34" s="91">
        <v>11</v>
      </c>
      <c r="U34" s="93">
        <v>0.55</v>
      </c>
    </row>
    <row r="35" spans="1:21" ht="25.5" customHeight="1">
      <c r="A35" s="98" t="s">
        <v>66</v>
      </c>
      <c r="B35" s="99"/>
      <c r="C35" s="99"/>
      <c r="D35" s="130"/>
      <c r="E35" s="100"/>
      <c r="F35" s="101"/>
      <c r="G35" s="102"/>
      <c r="H35" s="100"/>
      <c r="I35" s="101"/>
      <c r="J35" s="102"/>
      <c r="K35" s="100"/>
      <c r="L35" s="101"/>
      <c r="M35" s="102"/>
      <c r="N35" s="100"/>
      <c r="O35" s="101"/>
      <c r="P35" s="102"/>
      <c r="Q35" s="100"/>
      <c r="R35" s="101"/>
      <c r="S35" s="102"/>
      <c r="T35" s="100"/>
      <c r="U35" s="103"/>
    </row>
    <row r="36" spans="1:21" ht="25.5" customHeight="1">
      <c r="A36" s="117" t="s">
        <v>31</v>
      </c>
      <c r="B36" s="96">
        <v>228</v>
      </c>
      <c r="C36" s="105">
        <f aca="true" t="shared" si="2" ref="C36:C41">B36/SUM($B$36:$B$41)</f>
        <v>0.5364705882352941</v>
      </c>
      <c r="D36" s="129">
        <v>3.26</v>
      </c>
      <c r="E36" s="91">
        <v>182</v>
      </c>
      <c r="F36" s="92">
        <v>3.2</v>
      </c>
      <c r="G36" s="93">
        <v>0.95</v>
      </c>
      <c r="H36" s="91">
        <v>196</v>
      </c>
      <c r="I36" s="92">
        <v>2.77</v>
      </c>
      <c r="J36" s="93">
        <v>0.71</v>
      </c>
      <c r="K36" s="91">
        <v>181</v>
      </c>
      <c r="L36" s="92">
        <v>2.69</v>
      </c>
      <c r="M36" s="93">
        <v>0.66</v>
      </c>
      <c r="N36" s="91">
        <v>178</v>
      </c>
      <c r="O36" s="92">
        <v>2.42</v>
      </c>
      <c r="P36" s="93">
        <v>0.5</v>
      </c>
      <c r="Q36" s="91">
        <v>185</v>
      </c>
      <c r="R36" s="92">
        <v>1.76</v>
      </c>
      <c r="S36" s="93">
        <v>0.09</v>
      </c>
      <c r="T36" s="91">
        <v>190</v>
      </c>
      <c r="U36" s="93">
        <v>0.72</v>
      </c>
    </row>
    <row r="37" spans="1:21" ht="25.5" customHeight="1">
      <c r="A37" s="117" t="s">
        <v>26</v>
      </c>
      <c r="B37" s="96">
        <v>44</v>
      </c>
      <c r="C37" s="105">
        <f t="shared" si="2"/>
        <v>0.10352941176470588</v>
      </c>
      <c r="D37" s="129">
        <v>3.25</v>
      </c>
      <c r="E37" s="91">
        <v>35</v>
      </c>
      <c r="F37" s="92">
        <v>3.14</v>
      </c>
      <c r="G37" s="93">
        <v>1</v>
      </c>
      <c r="H37" s="91">
        <v>39</v>
      </c>
      <c r="I37" s="92">
        <v>2.54</v>
      </c>
      <c r="J37" s="93">
        <v>0.56</v>
      </c>
      <c r="K37" s="91">
        <v>35</v>
      </c>
      <c r="L37" s="92">
        <v>2.6</v>
      </c>
      <c r="M37" s="93">
        <v>0.54</v>
      </c>
      <c r="N37" s="91">
        <v>37</v>
      </c>
      <c r="O37" s="92">
        <v>2.19</v>
      </c>
      <c r="P37" s="93">
        <v>0.3</v>
      </c>
      <c r="Q37" s="91">
        <v>37</v>
      </c>
      <c r="R37" s="92">
        <v>1.86</v>
      </c>
      <c r="S37" s="93">
        <v>0.16</v>
      </c>
      <c r="T37" s="91">
        <v>39</v>
      </c>
      <c r="U37" s="93">
        <v>0.74</v>
      </c>
    </row>
    <row r="38" spans="1:21" ht="25.5" customHeight="1">
      <c r="A38" s="117" t="s">
        <v>27</v>
      </c>
      <c r="B38" s="96">
        <v>6</v>
      </c>
      <c r="C38" s="105">
        <f t="shared" si="2"/>
        <v>0.01411764705882353</v>
      </c>
      <c r="D38" s="129">
        <v>3.44</v>
      </c>
      <c r="E38" s="91">
        <v>5</v>
      </c>
      <c r="F38" s="92">
        <v>3.4</v>
      </c>
      <c r="G38" s="93">
        <v>1</v>
      </c>
      <c r="H38" s="91">
        <v>5</v>
      </c>
      <c r="I38" s="92">
        <v>3.4</v>
      </c>
      <c r="J38" s="93">
        <v>1</v>
      </c>
      <c r="K38" s="91">
        <v>5</v>
      </c>
      <c r="L38" s="92">
        <v>2.8</v>
      </c>
      <c r="M38" s="93">
        <v>0.8</v>
      </c>
      <c r="N38" s="91">
        <v>5</v>
      </c>
      <c r="O38" s="92">
        <v>3.2</v>
      </c>
      <c r="P38" s="93">
        <v>0.8</v>
      </c>
      <c r="Q38" s="91">
        <v>5</v>
      </c>
      <c r="R38" s="92">
        <v>1.4</v>
      </c>
      <c r="S38" s="93">
        <v>0</v>
      </c>
      <c r="T38" s="91">
        <v>5</v>
      </c>
      <c r="U38" s="93">
        <v>0.6</v>
      </c>
    </row>
    <row r="39" spans="1:21" ht="25.5" customHeight="1">
      <c r="A39" s="117" t="s">
        <v>28</v>
      </c>
      <c r="B39" s="96">
        <v>27</v>
      </c>
      <c r="C39" s="105">
        <f t="shared" si="2"/>
        <v>0.06352941176470588</v>
      </c>
      <c r="D39" s="129">
        <v>3.32</v>
      </c>
      <c r="E39" s="91">
        <v>20</v>
      </c>
      <c r="F39" s="92">
        <v>3.05</v>
      </c>
      <c r="G39" s="93">
        <v>0.85</v>
      </c>
      <c r="H39" s="91">
        <v>22</v>
      </c>
      <c r="I39" s="92">
        <v>2.68</v>
      </c>
      <c r="J39" s="93">
        <v>0.64</v>
      </c>
      <c r="K39" s="91">
        <v>18</v>
      </c>
      <c r="L39" s="92">
        <v>2.33</v>
      </c>
      <c r="M39" s="93">
        <v>0.56</v>
      </c>
      <c r="N39" s="91">
        <v>21</v>
      </c>
      <c r="O39" s="92">
        <v>2.1</v>
      </c>
      <c r="P39" s="93">
        <v>0.29</v>
      </c>
      <c r="Q39" s="91">
        <v>21</v>
      </c>
      <c r="R39" s="92">
        <v>1.57</v>
      </c>
      <c r="S39" s="93">
        <v>0.05</v>
      </c>
      <c r="T39" s="91">
        <v>21</v>
      </c>
      <c r="U39" s="93">
        <v>0.62</v>
      </c>
    </row>
    <row r="40" spans="1:21" ht="25.5" customHeight="1">
      <c r="A40" s="117" t="s">
        <v>29</v>
      </c>
      <c r="B40" s="96">
        <v>85</v>
      </c>
      <c r="C40" s="105">
        <f t="shared" si="2"/>
        <v>0.2</v>
      </c>
      <c r="D40" s="129">
        <v>3.35</v>
      </c>
      <c r="E40" s="91">
        <v>70</v>
      </c>
      <c r="F40" s="92">
        <v>3.23</v>
      </c>
      <c r="G40" s="93">
        <v>0.97</v>
      </c>
      <c r="H40" s="91">
        <v>78</v>
      </c>
      <c r="I40" s="92">
        <v>2.88</v>
      </c>
      <c r="J40" s="93">
        <v>0.74</v>
      </c>
      <c r="K40" s="91">
        <v>71</v>
      </c>
      <c r="L40" s="92">
        <v>2.73</v>
      </c>
      <c r="M40" s="93">
        <v>0.7</v>
      </c>
      <c r="N40" s="91">
        <v>71</v>
      </c>
      <c r="O40" s="92">
        <v>2.63</v>
      </c>
      <c r="P40" s="93">
        <v>0.61</v>
      </c>
      <c r="Q40" s="91">
        <v>73</v>
      </c>
      <c r="R40" s="92">
        <v>1.74</v>
      </c>
      <c r="S40" s="93">
        <v>0.11</v>
      </c>
      <c r="T40" s="91">
        <v>75</v>
      </c>
      <c r="U40" s="93">
        <v>0.72</v>
      </c>
    </row>
    <row r="41" spans="1:21" ht="25.5" customHeight="1">
      <c r="A41" s="117" t="s">
        <v>30</v>
      </c>
      <c r="B41" s="96">
        <v>35</v>
      </c>
      <c r="C41" s="105">
        <f t="shared" si="2"/>
        <v>0.08235294117647059</v>
      </c>
      <c r="D41" s="129">
        <v>3.26</v>
      </c>
      <c r="E41" s="91">
        <v>28</v>
      </c>
      <c r="F41" s="92">
        <v>3.18</v>
      </c>
      <c r="G41" s="93">
        <v>0.93</v>
      </c>
      <c r="H41" s="91">
        <v>30</v>
      </c>
      <c r="I41" s="92">
        <v>2.77</v>
      </c>
      <c r="J41" s="93">
        <v>0.73</v>
      </c>
      <c r="K41" s="91">
        <v>28</v>
      </c>
      <c r="L41" s="92">
        <v>2.61</v>
      </c>
      <c r="M41" s="93">
        <v>0.57</v>
      </c>
      <c r="N41" s="91">
        <v>27</v>
      </c>
      <c r="O41" s="92">
        <v>2.48</v>
      </c>
      <c r="P41" s="93">
        <v>0.56</v>
      </c>
      <c r="Q41" s="91">
        <v>29</v>
      </c>
      <c r="R41" s="92">
        <v>1.97</v>
      </c>
      <c r="S41" s="93">
        <v>0.21</v>
      </c>
      <c r="T41" s="91">
        <v>31</v>
      </c>
      <c r="U41" s="93">
        <v>0.68</v>
      </c>
    </row>
    <row r="42" spans="1:21" ht="25.5" customHeight="1">
      <c r="A42" s="98" t="s">
        <v>67</v>
      </c>
      <c r="B42" s="99"/>
      <c r="C42" s="99"/>
      <c r="D42" s="130"/>
      <c r="E42" s="100"/>
      <c r="F42" s="101"/>
      <c r="G42" s="102"/>
      <c r="H42" s="100"/>
      <c r="I42" s="101"/>
      <c r="J42" s="102"/>
      <c r="K42" s="100"/>
      <c r="L42" s="101"/>
      <c r="M42" s="102"/>
      <c r="N42" s="100"/>
      <c r="O42" s="101"/>
      <c r="P42" s="102"/>
      <c r="Q42" s="100"/>
      <c r="R42" s="101"/>
      <c r="S42" s="102"/>
      <c r="T42" s="100"/>
      <c r="U42" s="103"/>
    </row>
    <row r="43" spans="1:21" ht="25.5" customHeight="1">
      <c r="A43" s="117" t="s">
        <v>31</v>
      </c>
      <c r="B43" s="96">
        <v>60</v>
      </c>
      <c r="C43" s="105">
        <f aca="true" t="shared" si="3" ref="C43:C48">B43/SUM($B$43:$B$48)</f>
        <v>0.2857142857142857</v>
      </c>
      <c r="D43" s="129">
        <v>3.61</v>
      </c>
      <c r="E43" s="91">
        <v>45</v>
      </c>
      <c r="F43" s="92">
        <v>3.4</v>
      </c>
      <c r="G43" s="93">
        <v>0.91</v>
      </c>
      <c r="H43" s="91">
        <v>48</v>
      </c>
      <c r="I43" s="92">
        <v>3.13</v>
      </c>
      <c r="J43" s="93">
        <v>0.88</v>
      </c>
      <c r="K43" s="91">
        <v>45</v>
      </c>
      <c r="L43" s="92">
        <v>3.04</v>
      </c>
      <c r="M43" s="93">
        <v>0.84</v>
      </c>
      <c r="N43" s="91">
        <v>46</v>
      </c>
      <c r="O43" s="92">
        <v>2.59</v>
      </c>
      <c r="P43" s="93">
        <v>0.57</v>
      </c>
      <c r="Q43" s="91">
        <v>48</v>
      </c>
      <c r="R43" s="92">
        <v>1.98</v>
      </c>
      <c r="S43" s="93">
        <v>0.21</v>
      </c>
      <c r="T43" s="91">
        <v>48</v>
      </c>
      <c r="U43" s="93">
        <v>0.77</v>
      </c>
    </row>
    <row r="44" spans="1:21" ht="25.5" customHeight="1">
      <c r="A44" s="117" t="s">
        <v>26</v>
      </c>
      <c r="B44" s="96">
        <v>20</v>
      </c>
      <c r="C44" s="105">
        <f t="shared" si="3"/>
        <v>0.09523809523809523</v>
      </c>
      <c r="D44" s="129">
        <v>3.6</v>
      </c>
      <c r="E44" s="91">
        <v>15</v>
      </c>
      <c r="F44" s="92">
        <v>3.07</v>
      </c>
      <c r="G44" s="93">
        <v>0.87</v>
      </c>
      <c r="H44" s="91">
        <v>16</v>
      </c>
      <c r="I44" s="92">
        <v>3</v>
      </c>
      <c r="J44" s="93">
        <v>0.81</v>
      </c>
      <c r="K44" s="91">
        <v>15</v>
      </c>
      <c r="L44" s="92">
        <v>3</v>
      </c>
      <c r="M44" s="93">
        <v>0.87</v>
      </c>
      <c r="N44" s="91">
        <v>12</v>
      </c>
      <c r="O44" s="92">
        <v>2.75</v>
      </c>
      <c r="P44" s="93">
        <v>0.67</v>
      </c>
      <c r="Q44" s="91">
        <v>15</v>
      </c>
      <c r="R44" s="92">
        <v>1.6</v>
      </c>
      <c r="S44" s="93">
        <v>0.07</v>
      </c>
      <c r="T44" s="91">
        <v>15</v>
      </c>
      <c r="U44" s="93">
        <v>0.53</v>
      </c>
    </row>
    <row r="45" spans="1:21" ht="25.5" customHeight="1">
      <c r="A45" s="117" t="s">
        <v>27</v>
      </c>
      <c r="B45" s="96">
        <v>4</v>
      </c>
      <c r="C45" s="105">
        <f t="shared" si="3"/>
        <v>0.01904761904761905</v>
      </c>
      <c r="D45" s="129">
        <v>3.74</v>
      </c>
      <c r="E45" s="91">
        <v>4</v>
      </c>
      <c r="F45" s="92">
        <v>3.5</v>
      </c>
      <c r="G45" s="93">
        <v>1</v>
      </c>
      <c r="H45" s="91">
        <v>4</v>
      </c>
      <c r="I45" s="92">
        <v>3.25</v>
      </c>
      <c r="J45" s="93">
        <v>1</v>
      </c>
      <c r="K45" s="91">
        <v>4</v>
      </c>
      <c r="L45" s="92">
        <v>3.5</v>
      </c>
      <c r="M45" s="93">
        <v>1</v>
      </c>
      <c r="N45" s="91">
        <v>4</v>
      </c>
      <c r="O45" s="92">
        <v>3</v>
      </c>
      <c r="P45" s="93">
        <v>0.75</v>
      </c>
      <c r="Q45" s="91">
        <v>4</v>
      </c>
      <c r="R45" s="92">
        <v>1.5</v>
      </c>
      <c r="S45" s="93">
        <v>0</v>
      </c>
      <c r="T45" s="91">
        <v>4</v>
      </c>
      <c r="U45" s="93">
        <v>0.75</v>
      </c>
    </row>
    <row r="46" spans="1:21" ht="25.5" customHeight="1">
      <c r="A46" s="117" t="s">
        <v>28</v>
      </c>
      <c r="B46" s="96">
        <v>30</v>
      </c>
      <c r="C46" s="105">
        <f t="shared" si="3"/>
        <v>0.14285714285714285</v>
      </c>
      <c r="D46" s="129">
        <v>3.58</v>
      </c>
      <c r="E46" s="91">
        <v>25</v>
      </c>
      <c r="F46" s="92">
        <v>3</v>
      </c>
      <c r="G46" s="93">
        <v>0.88</v>
      </c>
      <c r="H46" s="91">
        <v>27</v>
      </c>
      <c r="I46" s="92">
        <v>2.78</v>
      </c>
      <c r="J46" s="93">
        <v>0.7</v>
      </c>
      <c r="K46" s="91">
        <v>25</v>
      </c>
      <c r="L46" s="92">
        <v>2.68</v>
      </c>
      <c r="M46" s="93">
        <v>0.68</v>
      </c>
      <c r="N46" s="91">
        <v>24</v>
      </c>
      <c r="O46" s="92">
        <v>2.5</v>
      </c>
      <c r="P46" s="93">
        <v>0.5</v>
      </c>
      <c r="Q46" s="91">
        <v>25</v>
      </c>
      <c r="R46" s="92">
        <v>1.88</v>
      </c>
      <c r="S46" s="93">
        <v>0.12</v>
      </c>
      <c r="T46" s="91">
        <v>25</v>
      </c>
      <c r="U46" s="93">
        <v>0.56</v>
      </c>
    </row>
    <row r="47" spans="1:21" ht="25.5" customHeight="1">
      <c r="A47" s="117" t="s">
        <v>29</v>
      </c>
      <c r="B47" s="96">
        <v>35</v>
      </c>
      <c r="C47" s="105">
        <f t="shared" si="3"/>
        <v>0.16666666666666666</v>
      </c>
      <c r="D47" s="129">
        <v>3.63</v>
      </c>
      <c r="E47" s="91">
        <v>30</v>
      </c>
      <c r="F47" s="92">
        <v>3.33</v>
      </c>
      <c r="G47" s="93">
        <v>0.97</v>
      </c>
      <c r="H47" s="91">
        <v>32</v>
      </c>
      <c r="I47" s="92">
        <v>3.09</v>
      </c>
      <c r="J47" s="93">
        <v>0.84</v>
      </c>
      <c r="K47" s="91">
        <v>30</v>
      </c>
      <c r="L47" s="92">
        <v>2.93</v>
      </c>
      <c r="M47" s="93">
        <v>0.8</v>
      </c>
      <c r="N47" s="91">
        <v>31</v>
      </c>
      <c r="O47" s="92">
        <v>2.74</v>
      </c>
      <c r="P47" s="93">
        <v>0.65</v>
      </c>
      <c r="Q47" s="91">
        <v>30</v>
      </c>
      <c r="R47" s="92">
        <v>2</v>
      </c>
      <c r="S47" s="93">
        <v>0.2</v>
      </c>
      <c r="T47" s="91">
        <v>32</v>
      </c>
      <c r="U47" s="93">
        <v>0.72</v>
      </c>
    </row>
    <row r="48" spans="1:21" ht="25.5" customHeight="1">
      <c r="A48" s="117" t="s">
        <v>30</v>
      </c>
      <c r="B48" s="96">
        <v>61</v>
      </c>
      <c r="C48" s="105">
        <f t="shared" si="3"/>
        <v>0.2904761904761905</v>
      </c>
      <c r="D48" s="129">
        <v>3.55</v>
      </c>
      <c r="E48" s="91">
        <v>49</v>
      </c>
      <c r="F48" s="92">
        <v>3.22</v>
      </c>
      <c r="G48" s="93">
        <v>0.98</v>
      </c>
      <c r="H48" s="91">
        <v>53</v>
      </c>
      <c r="I48" s="92">
        <v>3.04</v>
      </c>
      <c r="J48" s="93">
        <v>0.79</v>
      </c>
      <c r="K48" s="91">
        <v>48</v>
      </c>
      <c r="L48" s="92">
        <v>2.92</v>
      </c>
      <c r="M48" s="93">
        <v>0.88</v>
      </c>
      <c r="N48" s="91">
        <v>49</v>
      </c>
      <c r="O48" s="92">
        <v>2.51</v>
      </c>
      <c r="P48" s="93">
        <v>0.45</v>
      </c>
      <c r="Q48" s="91">
        <v>48</v>
      </c>
      <c r="R48" s="92">
        <v>1.98</v>
      </c>
      <c r="S48" s="93">
        <v>0.23</v>
      </c>
      <c r="T48" s="91">
        <v>51</v>
      </c>
      <c r="U48" s="93">
        <v>0.65</v>
      </c>
    </row>
  </sheetData>
  <sheetProtection/>
  <mergeCells count="15">
    <mergeCell ref="N4:P4"/>
    <mergeCell ref="N5:P5"/>
    <mergeCell ref="A1:U1"/>
    <mergeCell ref="Q4:S4"/>
    <mergeCell ref="Q5:S5"/>
    <mergeCell ref="T4:U4"/>
    <mergeCell ref="T5:U5"/>
    <mergeCell ref="E5:G5"/>
    <mergeCell ref="H4:J4"/>
    <mergeCell ref="H5:J5"/>
    <mergeCell ref="K4:M4"/>
    <mergeCell ref="K5:M5"/>
    <mergeCell ref="B4:C4"/>
    <mergeCell ref="B5:C5"/>
    <mergeCell ref="E4:G4"/>
  </mergeCells>
  <printOptions/>
  <pageMargins left="0.5" right="0.5" top="0.4" bottom="0.5" header="0" footer="0.3"/>
  <pageSetup horizontalDpi="600" verticalDpi="600" orientation="landscape" scale="70" r:id="rId1"/>
  <headerFooter alignWithMargins="0">
    <oddFooter>&amp;L&amp;"Arial,Italic"&amp;9Prepared by: Office of Institutional Research (ch, yl, pn)&amp;C&amp;"Arial,Italic"&amp;9Table 5, Page &amp;P of &amp;N&amp;R&amp;"Arial,Italic"&amp;9 &amp;D</oddFooter>
  </headerFooter>
</worksheet>
</file>

<file path=xl/worksheets/sheet6.xml><?xml version="1.0" encoding="utf-8"?>
<worksheet xmlns="http://schemas.openxmlformats.org/spreadsheetml/2006/main" xmlns:r="http://schemas.openxmlformats.org/officeDocument/2006/relationships">
  <dimension ref="A1:U11"/>
  <sheetViews>
    <sheetView zoomScale="50" zoomScaleNormal="50" zoomScalePageLayoutView="0" workbookViewId="0" topLeftCell="A1">
      <selection activeCell="AB10" sqref="AB10"/>
    </sheetView>
  </sheetViews>
  <sheetFormatPr defaultColWidth="9.140625" defaultRowHeight="12.75"/>
  <cols>
    <col min="1" max="1" width="21.7109375" style="0" customWidth="1"/>
    <col min="2" max="2" width="7.28125" style="0" customWidth="1"/>
    <col min="3" max="4" width="6.421875" style="0" customWidth="1"/>
    <col min="5" max="5" width="8.7109375" style="0" customWidth="1"/>
    <col min="6" max="6" width="8.140625" style="0" customWidth="1"/>
    <col min="7" max="7" width="8.421875" style="0" customWidth="1"/>
    <col min="8" max="8" width="7.140625" style="0" customWidth="1"/>
    <col min="9" max="9" width="6.7109375" style="0" customWidth="1"/>
    <col min="10" max="10" width="6.421875" style="0" customWidth="1"/>
    <col min="11" max="11" width="8.28125" style="0" customWidth="1"/>
    <col min="12" max="12" width="7.28125" style="0" customWidth="1"/>
    <col min="13" max="13" width="8.140625" style="0" customWidth="1"/>
    <col min="14" max="14" width="7.28125" style="0" customWidth="1"/>
    <col min="15" max="15" width="7.00390625" style="0" customWidth="1"/>
    <col min="16" max="16" width="7.421875" style="0" customWidth="1"/>
    <col min="17" max="17" width="7.00390625" style="0" customWidth="1"/>
    <col min="18" max="18" width="8.28125" style="0" customWidth="1"/>
    <col min="19" max="19" width="7.7109375" style="0" customWidth="1"/>
    <col min="20" max="21" width="12.28125" style="0" customWidth="1"/>
  </cols>
  <sheetData>
    <row r="1" spans="1:21" ht="21" customHeight="1">
      <c r="A1" s="322" t="s">
        <v>123</v>
      </c>
      <c r="B1" s="322"/>
      <c r="C1" s="322"/>
      <c r="D1" s="322"/>
      <c r="E1" s="322"/>
      <c r="F1" s="322"/>
      <c r="G1" s="322"/>
      <c r="H1" s="322"/>
      <c r="I1" s="322"/>
      <c r="J1" s="322"/>
      <c r="K1" s="322"/>
      <c r="L1" s="322"/>
      <c r="M1" s="322"/>
      <c r="N1" s="322"/>
      <c r="O1" s="322"/>
      <c r="P1" s="322"/>
      <c r="Q1" s="322"/>
      <c r="R1" s="322"/>
      <c r="S1" s="322"/>
      <c r="T1" s="322"/>
      <c r="U1" s="322"/>
    </row>
    <row r="2" spans="1:21" ht="27" customHeight="1">
      <c r="A2" s="64" t="s">
        <v>333</v>
      </c>
      <c r="B2" s="64"/>
      <c r="C2" s="64"/>
      <c r="D2" s="64"/>
      <c r="E2" s="64"/>
      <c r="F2" s="64"/>
      <c r="G2" s="64"/>
      <c r="H2" s="64"/>
      <c r="I2" s="64"/>
      <c r="J2" s="64"/>
      <c r="K2" s="64"/>
      <c r="L2" s="64"/>
      <c r="M2" s="64"/>
      <c r="N2" s="64"/>
      <c r="O2" s="64"/>
      <c r="P2" s="64"/>
      <c r="Q2" s="64"/>
      <c r="R2" s="64"/>
      <c r="S2" s="64"/>
      <c r="T2" s="64"/>
      <c r="U2" s="64"/>
    </row>
    <row r="3" spans="1:21" ht="1.5" customHeight="1">
      <c r="A3" s="65"/>
      <c r="B3" s="65"/>
      <c r="C3" s="65"/>
      <c r="D3" s="65"/>
      <c r="E3" s="66"/>
      <c r="F3" s="66"/>
      <c r="G3" s="66"/>
      <c r="H3" s="66"/>
      <c r="I3" s="66"/>
      <c r="J3" s="66"/>
      <c r="K3" s="66"/>
      <c r="L3" s="66"/>
      <c r="M3" s="66"/>
      <c r="N3" s="66"/>
      <c r="O3" s="66"/>
      <c r="P3" s="66"/>
      <c r="Q3" s="66"/>
      <c r="R3" s="66"/>
      <c r="S3" s="66"/>
      <c r="T3" s="66"/>
      <c r="U3" s="66"/>
    </row>
    <row r="4" spans="1:21" ht="99" customHeight="1">
      <c r="A4" s="67" t="s">
        <v>202</v>
      </c>
      <c r="B4" s="325" t="s">
        <v>226</v>
      </c>
      <c r="C4" s="326"/>
      <c r="D4" s="114" t="s">
        <v>227</v>
      </c>
      <c r="E4" s="316" t="s">
        <v>215</v>
      </c>
      <c r="F4" s="317"/>
      <c r="G4" s="318"/>
      <c r="H4" s="316" t="s">
        <v>203</v>
      </c>
      <c r="I4" s="317"/>
      <c r="J4" s="318"/>
      <c r="K4" s="316" t="s">
        <v>216</v>
      </c>
      <c r="L4" s="317"/>
      <c r="M4" s="318"/>
      <c r="N4" s="316" t="s">
        <v>204</v>
      </c>
      <c r="O4" s="317"/>
      <c r="P4" s="318"/>
      <c r="Q4" s="316" t="s">
        <v>214</v>
      </c>
      <c r="R4" s="317"/>
      <c r="S4" s="318"/>
      <c r="T4" s="316" t="s">
        <v>217</v>
      </c>
      <c r="U4" s="318"/>
    </row>
    <row r="5" spans="1:21" ht="104.25" customHeight="1">
      <c r="A5" s="67" t="s">
        <v>205</v>
      </c>
      <c r="B5" s="327" t="s">
        <v>228</v>
      </c>
      <c r="C5" s="328"/>
      <c r="D5" s="115" t="s">
        <v>229</v>
      </c>
      <c r="E5" s="319" t="s">
        <v>206</v>
      </c>
      <c r="F5" s="320"/>
      <c r="G5" s="321"/>
      <c r="H5" s="319" t="s">
        <v>207</v>
      </c>
      <c r="I5" s="320"/>
      <c r="J5" s="321"/>
      <c r="K5" s="319" t="s">
        <v>208</v>
      </c>
      <c r="L5" s="320"/>
      <c r="M5" s="321"/>
      <c r="N5" s="319" t="s">
        <v>207</v>
      </c>
      <c r="O5" s="320"/>
      <c r="P5" s="321"/>
      <c r="Q5" s="319" t="s">
        <v>206</v>
      </c>
      <c r="R5" s="320"/>
      <c r="S5" s="321"/>
      <c r="T5" s="319" t="s">
        <v>218</v>
      </c>
      <c r="U5" s="321"/>
    </row>
    <row r="6" spans="1:21" ht="79.5" customHeight="1">
      <c r="A6" s="68"/>
      <c r="B6" s="86" t="s">
        <v>209</v>
      </c>
      <c r="C6" s="87" t="s">
        <v>222</v>
      </c>
      <c r="D6" s="67" t="s">
        <v>210</v>
      </c>
      <c r="E6" s="67" t="s">
        <v>209</v>
      </c>
      <c r="F6" s="67" t="s">
        <v>210</v>
      </c>
      <c r="G6" s="82" t="s">
        <v>211</v>
      </c>
      <c r="H6" s="67" t="s">
        <v>209</v>
      </c>
      <c r="I6" s="67" t="s">
        <v>210</v>
      </c>
      <c r="J6" s="82" t="s">
        <v>211</v>
      </c>
      <c r="K6" s="67" t="s">
        <v>209</v>
      </c>
      <c r="L6" s="67" t="s">
        <v>210</v>
      </c>
      <c r="M6" s="82" t="s">
        <v>211</v>
      </c>
      <c r="N6" s="67" t="s">
        <v>209</v>
      </c>
      <c r="O6" s="67" t="s">
        <v>210</v>
      </c>
      <c r="P6" s="82" t="s">
        <v>211</v>
      </c>
      <c r="Q6" s="67" t="s">
        <v>209</v>
      </c>
      <c r="R6" s="67" t="s">
        <v>210</v>
      </c>
      <c r="S6" s="82" t="s">
        <v>211</v>
      </c>
      <c r="T6" s="67" t="s">
        <v>209</v>
      </c>
      <c r="U6" s="82" t="s">
        <v>21</v>
      </c>
    </row>
    <row r="7" spans="1:21" ht="79.5" customHeight="1">
      <c r="A7" s="88" t="s">
        <v>334</v>
      </c>
      <c r="B7" s="96">
        <v>380</v>
      </c>
      <c r="C7" s="97"/>
      <c r="D7" s="116">
        <v>3.3</v>
      </c>
      <c r="E7" s="91">
        <v>339</v>
      </c>
      <c r="F7" s="92">
        <v>3.19</v>
      </c>
      <c r="G7" s="93">
        <v>0.95</v>
      </c>
      <c r="H7" s="91">
        <v>369</v>
      </c>
      <c r="I7" s="92">
        <v>2.77</v>
      </c>
      <c r="J7" s="93">
        <v>0.7</v>
      </c>
      <c r="K7" s="91">
        <v>337</v>
      </c>
      <c r="L7" s="92">
        <v>2.66</v>
      </c>
      <c r="M7" s="93">
        <v>0.65</v>
      </c>
      <c r="N7" s="91">
        <v>338</v>
      </c>
      <c r="O7" s="92">
        <v>2.43</v>
      </c>
      <c r="P7" s="93">
        <v>0.49</v>
      </c>
      <c r="Q7" s="91">
        <v>283</v>
      </c>
      <c r="R7" s="92">
        <v>2.91</v>
      </c>
      <c r="S7" s="93">
        <v>0.77</v>
      </c>
      <c r="T7" s="94">
        <v>360</v>
      </c>
      <c r="U7" s="95">
        <v>0.71</v>
      </c>
    </row>
    <row r="8" spans="1:21" ht="79.5" customHeight="1">
      <c r="A8" s="117" t="s">
        <v>0</v>
      </c>
      <c r="B8" s="46">
        <v>185</v>
      </c>
      <c r="C8" s="118">
        <f>B8/B7</f>
        <v>0.4868421052631579</v>
      </c>
      <c r="D8" s="119">
        <v>3.18</v>
      </c>
      <c r="E8" s="120">
        <v>161</v>
      </c>
      <c r="F8" s="121">
        <v>3.17</v>
      </c>
      <c r="G8" s="122">
        <v>0.94</v>
      </c>
      <c r="H8" s="120">
        <v>179</v>
      </c>
      <c r="I8" s="121">
        <v>2.72</v>
      </c>
      <c r="J8" s="122">
        <v>0.67</v>
      </c>
      <c r="K8" s="120">
        <v>162</v>
      </c>
      <c r="L8" s="121">
        <v>2.65</v>
      </c>
      <c r="M8" s="122">
        <v>0.65</v>
      </c>
      <c r="N8" s="120">
        <v>157</v>
      </c>
      <c r="O8" s="121">
        <v>2.31</v>
      </c>
      <c r="P8" s="122">
        <v>0.41</v>
      </c>
      <c r="Q8" s="120">
        <v>116</v>
      </c>
      <c r="R8" s="121">
        <v>2.74</v>
      </c>
      <c r="S8" s="122">
        <v>0.71</v>
      </c>
      <c r="T8" s="120">
        <v>171</v>
      </c>
      <c r="U8" s="122">
        <v>0.7</v>
      </c>
    </row>
    <row r="9" spans="1:21" ht="79.5" customHeight="1">
      <c r="A9" s="117" t="s">
        <v>1</v>
      </c>
      <c r="B9" s="46">
        <v>195</v>
      </c>
      <c r="C9" s="118">
        <f>B9/B7</f>
        <v>0.5131578947368421</v>
      </c>
      <c r="D9" s="119">
        <v>3.41</v>
      </c>
      <c r="E9" s="120">
        <v>178</v>
      </c>
      <c r="F9" s="121">
        <v>3.21</v>
      </c>
      <c r="G9" s="122">
        <v>0.97</v>
      </c>
      <c r="H9" s="120">
        <v>190</v>
      </c>
      <c r="I9" s="121">
        <v>2.82</v>
      </c>
      <c r="J9" s="122">
        <v>0.74</v>
      </c>
      <c r="K9" s="120">
        <v>175</v>
      </c>
      <c r="L9" s="121">
        <v>2.67</v>
      </c>
      <c r="M9" s="122">
        <v>0.65</v>
      </c>
      <c r="N9" s="120">
        <v>181</v>
      </c>
      <c r="O9" s="121">
        <v>2.54</v>
      </c>
      <c r="P9" s="122">
        <v>0.56</v>
      </c>
      <c r="Q9" s="120">
        <v>167</v>
      </c>
      <c r="R9" s="121">
        <v>3.03</v>
      </c>
      <c r="S9" s="122">
        <v>0.81</v>
      </c>
      <c r="T9" s="120">
        <v>189</v>
      </c>
      <c r="U9" s="122">
        <v>0.71</v>
      </c>
    </row>
    <row r="10" spans="1:21" ht="30" customHeight="1">
      <c r="A10" s="123" t="s">
        <v>2</v>
      </c>
      <c r="B10" s="124"/>
      <c r="C10" s="124"/>
      <c r="D10" s="124"/>
      <c r="E10" s="124"/>
      <c r="F10" s="124"/>
      <c r="G10" s="124"/>
      <c r="H10" s="124"/>
      <c r="I10" s="124"/>
      <c r="J10" s="124"/>
      <c r="K10" s="124"/>
      <c r="L10" s="124"/>
      <c r="M10" s="124"/>
      <c r="N10" s="124"/>
      <c r="O10" s="124"/>
      <c r="P10" s="124"/>
      <c r="Q10" s="124"/>
      <c r="R10" s="124"/>
      <c r="S10" s="124"/>
      <c r="T10" s="124"/>
      <c r="U10" s="125"/>
    </row>
    <row r="11" spans="1:21" ht="46.5" customHeight="1">
      <c r="A11" s="332" t="s">
        <v>119</v>
      </c>
      <c r="B11" s="333"/>
      <c r="C11" s="333"/>
      <c r="D11" s="333"/>
      <c r="E11" s="333"/>
      <c r="F11" s="333"/>
      <c r="G11" s="333"/>
      <c r="H11" s="333"/>
      <c r="I11" s="333"/>
      <c r="J11" s="333"/>
      <c r="K11" s="333"/>
      <c r="L11" s="333"/>
      <c r="M11" s="333"/>
      <c r="N11" s="333"/>
      <c r="O11" s="333"/>
      <c r="P11" s="333"/>
      <c r="Q11" s="333"/>
      <c r="R11" s="333"/>
      <c r="S11" s="333"/>
      <c r="T11" s="333"/>
      <c r="U11" s="334"/>
    </row>
  </sheetData>
  <sheetProtection/>
  <mergeCells count="16">
    <mergeCell ref="A11:U11"/>
    <mergeCell ref="K4:M4"/>
    <mergeCell ref="K5:M5"/>
    <mergeCell ref="B4:C4"/>
    <mergeCell ref="B5:C5"/>
    <mergeCell ref="E4:G4"/>
    <mergeCell ref="N4:P4"/>
    <mergeCell ref="N5:P5"/>
    <mergeCell ref="A1:U1"/>
    <mergeCell ref="Q4:S4"/>
    <mergeCell ref="Q5:S5"/>
    <mergeCell ref="T4:U4"/>
    <mergeCell ref="T5:U5"/>
    <mergeCell ref="E5:G5"/>
    <mergeCell ref="H4:J4"/>
    <mergeCell ref="H5:J5"/>
  </mergeCells>
  <printOptions/>
  <pageMargins left="0.5" right="0.5" top="0.4" bottom="0.5" header="0.5" footer="0.3"/>
  <pageSetup horizontalDpi="600" verticalDpi="600" orientation="landscape" scale="70" r:id="rId1"/>
  <headerFooter alignWithMargins="0">
    <oddFooter>&amp;L&amp;"Arial,Italic"&amp;9Prepared by: Office of Institutional Research (ch, yl, pn)&amp;C&amp;"Arial,Italic"&amp;11Table 6, Page &amp;P of  &amp;N&amp;R&amp;"Arial,Italic"&amp;9 &amp;D</oddFooter>
  </headerFooter>
</worksheet>
</file>

<file path=xl/worksheets/sheet7.xml><?xml version="1.0" encoding="utf-8"?>
<worksheet xmlns="http://schemas.openxmlformats.org/spreadsheetml/2006/main" xmlns:r="http://schemas.openxmlformats.org/officeDocument/2006/relationships">
  <dimension ref="A1:U29"/>
  <sheetViews>
    <sheetView zoomScale="50" zoomScaleNormal="50" zoomScalePageLayoutView="0" workbookViewId="0" topLeftCell="A1">
      <selection activeCell="W24" sqref="W24"/>
    </sheetView>
  </sheetViews>
  <sheetFormatPr defaultColWidth="9.140625" defaultRowHeight="12.75"/>
  <cols>
    <col min="1" max="1" width="19.7109375" style="0" customWidth="1"/>
    <col min="2" max="2" width="7.421875" style="0" customWidth="1"/>
    <col min="3" max="3" width="7.8515625" style="0" customWidth="1"/>
    <col min="4" max="4" width="8.28125" style="0" customWidth="1"/>
    <col min="5" max="6" width="8.7109375" style="0" customWidth="1"/>
    <col min="7" max="7" width="8.8515625" style="0" customWidth="1"/>
    <col min="8" max="8" width="7.28125" style="0" customWidth="1"/>
    <col min="9" max="9" width="6.7109375" style="0" customWidth="1"/>
    <col min="10" max="10" width="8.00390625" style="0" customWidth="1"/>
    <col min="11" max="11" width="7.140625" style="0" customWidth="1"/>
    <col min="12" max="12" width="7.57421875" style="0" customWidth="1"/>
    <col min="13" max="13" width="7.28125" style="0" customWidth="1"/>
    <col min="14" max="14" width="7.8515625" style="0" customWidth="1"/>
    <col min="15" max="15" width="7.00390625" style="0" customWidth="1"/>
    <col min="16" max="16" width="7.28125" style="0" customWidth="1"/>
    <col min="17" max="17" width="7.00390625" style="0" customWidth="1"/>
    <col min="18" max="18" width="8.140625" style="0" customWidth="1"/>
    <col min="19" max="19" width="7.8515625" style="0" customWidth="1"/>
    <col min="20" max="20" width="13.00390625" style="0" customWidth="1"/>
    <col min="21" max="21" width="13.28125" style="0" customWidth="1"/>
  </cols>
  <sheetData>
    <row r="1" spans="1:21" ht="21" customHeight="1">
      <c r="A1" s="322" t="s">
        <v>123</v>
      </c>
      <c r="B1" s="322"/>
      <c r="C1" s="322"/>
      <c r="D1" s="322"/>
      <c r="E1" s="322"/>
      <c r="F1" s="322"/>
      <c r="G1" s="322"/>
      <c r="H1" s="322"/>
      <c r="I1" s="322"/>
      <c r="J1" s="322"/>
      <c r="K1" s="322"/>
      <c r="L1" s="322"/>
      <c r="M1" s="322"/>
      <c r="N1" s="322"/>
      <c r="O1" s="322"/>
      <c r="P1" s="322"/>
      <c r="Q1" s="322"/>
      <c r="R1" s="322"/>
      <c r="S1" s="322"/>
      <c r="T1" s="322"/>
      <c r="U1" s="322"/>
    </row>
    <row r="2" spans="1:21" ht="33" customHeight="1">
      <c r="A2" s="64" t="s">
        <v>335</v>
      </c>
      <c r="B2" s="64"/>
      <c r="C2" s="64"/>
      <c r="D2" s="64"/>
      <c r="E2" s="64"/>
      <c r="F2" s="64"/>
      <c r="G2" s="64"/>
      <c r="H2" s="64"/>
      <c r="I2" s="64"/>
      <c r="J2" s="64"/>
      <c r="K2" s="64"/>
      <c r="L2" s="64"/>
      <c r="M2" s="64"/>
      <c r="N2" s="64"/>
      <c r="O2" s="64"/>
      <c r="P2" s="64"/>
      <c r="Q2" s="64"/>
      <c r="R2" s="64"/>
      <c r="S2" s="64"/>
      <c r="T2" s="64"/>
      <c r="U2" s="64"/>
    </row>
    <row r="3" spans="1:21" ht="9" customHeight="1">
      <c r="A3" s="65"/>
      <c r="B3" s="65"/>
      <c r="C3" s="65"/>
      <c r="D3" s="65"/>
      <c r="E3" s="66"/>
      <c r="F3" s="66"/>
      <c r="G3" s="66"/>
      <c r="H3" s="66"/>
      <c r="I3" s="66"/>
      <c r="J3" s="66"/>
      <c r="K3" s="66"/>
      <c r="L3" s="66"/>
      <c r="M3" s="66"/>
      <c r="N3" s="66"/>
      <c r="O3" s="66"/>
      <c r="P3" s="66"/>
      <c r="Q3" s="66"/>
      <c r="R3" s="66"/>
      <c r="S3" s="66"/>
      <c r="T3" s="66"/>
      <c r="U3" s="66"/>
    </row>
    <row r="4" spans="1:21" ht="124.5" customHeight="1">
      <c r="A4" s="67" t="s">
        <v>202</v>
      </c>
      <c r="B4" s="325" t="s">
        <v>221</v>
      </c>
      <c r="C4" s="326"/>
      <c r="D4" s="126" t="s">
        <v>227</v>
      </c>
      <c r="E4" s="316" t="s">
        <v>215</v>
      </c>
      <c r="F4" s="317"/>
      <c r="G4" s="318"/>
      <c r="H4" s="316" t="s">
        <v>203</v>
      </c>
      <c r="I4" s="317"/>
      <c r="J4" s="318"/>
      <c r="K4" s="316" t="s">
        <v>216</v>
      </c>
      <c r="L4" s="317"/>
      <c r="M4" s="318"/>
      <c r="N4" s="316" t="s">
        <v>204</v>
      </c>
      <c r="O4" s="317"/>
      <c r="P4" s="318"/>
      <c r="Q4" s="316" t="s">
        <v>214</v>
      </c>
      <c r="R4" s="317"/>
      <c r="S4" s="318"/>
      <c r="T4" s="316" t="s">
        <v>217</v>
      </c>
      <c r="U4" s="318"/>
    </row>
    <row r="5" spans="1:21" ht="113.25" customHeight="1">
      <c r="A5" s="67" t="s">
        <v>205</v>
      </c>
      <c r="B5" s="327"/>
      <c r="C5" s="328"/>
      <c r="D5" s="127" t="s">
        <v>229</v>
      </c>
      <c r="E5" s="319" t="s">
        <v>206</v>
      </c>
      <c r="F5" s="320"/>
      <c r="G5" s="321"/>
      <c r="H5" s="319" t="s">
        <v>207</v>
      </c>
      <c r="I5" s="320"/>
      <c r="J5" s="321"/>
      <c r="K5" s="319" t="s">
        <v>208</v>
      </c>
      <c r="L5" s="320"/>
      <c r="M5" s="321"/>
      <c r="N5" s="319" t="s">
        <v>207</v>
      </c>
      <c r="O5" s="320"/>
      <c r="P5" s="321"/>
      <c r="Q5" s="319" t="s">
        <v>206</v>
      </c>
      <c r="R5" s="320"/>
      <c r="S5" s="321"/>
      <c r="T5" s="319" t="s">
        <v>218</v>
      </c>
      <c r="U5" s="321"/>
    </row>
    <row r="6" spans="1:21" ht="39.75" customHeight="1">
      <c r="A6" s="68"/>
      <c r="B6" s="86" t="s">
        <v>209</v>
      </c>
      <c r="C6" s="87" t="s">
        <v>222</v>
      </c>
      <c r="D6" s="128" t="s">
        <v>210</v>
      </c>
      <c r="E6" s="67" t="s">
        <v>209</v>
      </c>
      <c r="F6" s="67" t="s">
        <v>210</v>
      </c>
      <c r="G6" s="82" t="s">
        <v>211</v>
      </c>
      <c r="H6" s="67" t="s">
        <v>209</v>
      </c>
      <c r="I6" s="67" t="s">
        <v>210</v>
      </c>
      <c r="J6" s="82" t="s">
        <v>211</v>
      </c>
      <c r="K6" s="67" t="s">
        <v>209</v>
      </c>
      <c r="L6" s="67" t="s">
        <v>210</v>
      </c>
      <c r="M6" s="82" t="s">
        <v>211</v>
      </c>
      <c r="N6" s="67" t="s">
        <v>209</v>
      </c>
      <c r="O6" s="67" t="s">
        <v>210</v>
      </c>
      <c r="P6" s="82" t="s">
        <v>211</v>
      </c>
      <c r="Q6" s="67" t="s">
        <v>209</v>
      </c>
      <c r="R6" s="67" t="s">
        <v>210</v>
      </c>
      <c r="S6" s="82" t="s">
        <v>211</v>
      </c>
      <c r="T6" s="67" t="s">
        <v>209</v>
      </c>
      <c r="U6" s="82" t="s">
        <v>21</v>
      </c>
    </row>
    <row r="7" spans="1:21" ht="45.75" customHeight="1">
      <c r="A7" s="88" t="s">
        <v>212</v>
      </c>
      <c r="B7" s="96">
        <v>425</v>
      </c>
      <c r="C7" s="97"/>
      <c r="D7" s="116">
        <v>3.29</v>
      </c>
      <c r="E7" s="91">
        <v>340</v>
      </c>
      <c r="F7" s="92">
        <v>3.19</v>
      </c>
      <c r="G7" s="93">
        <v>0.95</v>
      </c>
      <c r="H7" s="91">
        <v>370</v>
      </c>
      <c r="I7" s="92">
        <v>2.77</v>
      </c>
      <c r="J7" s="93">
        <v>0.71</v>
      </c>
      <c r="K7" s="91">
        <v>338</v>
      </c>
      <c r="L7" s="92">
        <v>2.67</v>
      </c>
      <c r="M7" s="93">
        <v>0.65</v>
      </c>
      <c r="N7" s="91">
        <v>339</v>
      </c>
      <c r="O7" s="92">
        <v>2.44</v>
      </c>
      <c r="P7" s="93">
        <v>0.5</v>
      </c>
      <c r="Q7" s="91">
        <v>284</v>
      </c>
      <c r="R7" s="92">
        <v>2.92</v>
      </c>
      <c r="S7" s="93">
        <v>0.77</v>
      </c>
      <c r="T7" s="94">
        <v>361</v>
      </c>
      <c r="U7" s="95">
        <v>0.71</v>
      </c>
    </row>
    <row r="8" spans="1:21" ht="24" customHeight="1">
      <c r="A8" s="156" t="s">
        <v>68</v>
      </c>
      <c r="B8" s="157"/>
      <c r="C8" s="157"/>
      <c r="D8" s="157"/>
      <c r="E8" s="158"/>
      <c r="F8" s="159"/>
      <c r="G8" s="160"/>
      <c r="H8" s="158"/>
      <c r="I8" s="159"/>
      <c r="J8" s="160"/>
      <c r="K8" s="158"/>
      <c r="L8" s="159"/>
      <c r="M8" s="160"/>
      <c r="N8" s="158"/>
      <c r="O8" s="159"/>
      <c r="P8" s="160"/>
      <c r="Q8" s="158"/>
      <c r="R8" s="159"/>
      <c r="S8" s="160"/>
      <c r="T8" s="158"/>
      <c r="U8" s="161"/>
    </row>
    <row r="9" spans="1:21" ht="37.5" customHeight="1">
      <c r="A9" s="213" t="s">
        <v>25</v>
      </c>
      <c r="B9" s="96">
        <v>214</v>
      </c>
      <c r="C9" s="105">
        <f>B9/(B9+B10)</f>
        <v>0.6202898550724638</v>
      </c>
      <c r="D9" s="129">
        <v>3.28</v>
      </c>
      <c r="E9" s="91">
        <v>173</v>
      </c>
      <c r="F9" s="92">
        <v>3.17</v>
      </c>
      <c r="G9" s="93">
        <v>0.95</v>
      </c>
      <c r="H9" s="91">
        <v>183</v>
      </c>
      <c r="I9" s="92">
        <v>2.83</v>
      </c>
      <c r="J9" s="93">
        <v>0.74</v>
      </c>
      <c r="K9" s="91">
        <v>172</v>
      </c>
      <c r="L9" s="92">
        <v>2.58</v>
      </c>
      <c r="M9" s="93">
        <v>0.6</v>
      </c>
      <c r="N9" s="91">
        <v>162</v>
      </c>
      <c r="O9" s="92">
        <v>2.44</v>
      </c>
      <c r="P9" s="93">
        <v>0.5</v>
      </c>
      <c r="Q9" s="91">
        <v>134</v>
      </c>
      <c r="R9" s="92">
        <v>2.93</v>
      </c>
      <c r="S9" s="93">
        <v>0.79</v>
      </c>
      <c r="T9" s="91">
        <v>180</v>
      </c>
      <c r="U9" s="93">
        <v>0.69</v>
      </c>
    </row>
    <row r="10" spans="1:21" ht="37.5" customHeight="1">
      <c r="A10" s="213" t="s">
        <v>24</v>
      </c>
      <c r="B10" s="96">
        <v>131</v>
      </c>
      <c r="C10" s="105">
        <f>B10/(B10+B9)</f>
        <v>0.37971014492753624</v>
      </c>
      <c r="D10" s="129">
        <v>3.25</v>
      </c>
      <c r="E10" s="91">
        <v>107</v>
      </c>
      <c r="F10" s="92">
        <v>3.19</v>
      </c>
      <c r="G10" s="93">
        <v>0.96</v>
      </c>
      <c r="H10" s="91">
        <v>120</v>
      </c>
      <c r="I10" s="92">
        <v>2.58</v>
      </c>
      <c r="J10" s="93">
        <v>0.58</v>
      </c>
      <c r="K10" s="91">
        <v>106</v>
      </c>
      <c r="L10" s="92">
        <v>2.71</v>
      </c>
      <c r="M10" s="93">
        <v>0.69</v>
      </c>
      <c r="N10" s="91">
        <v>116</v>
      </c>
      <c r="O10" s="92">
        <v>2.41</v>
      </c>
      <c r="P10" s="93">
        <v>0.5</v>
      </c>
      <c r="Q10" s="91">
        <v>95</v>
      </c>
      <c r="R10" s="92">
        <v>2.93</v>
      </c>
      <c r="S10" s="93">
        <v>0.77</v>
      </c>
      <c r="T10" s="91">
        <v>116</v>
      </c>
      <c r="U10" s="93">
        <v>0.69</v>
      </c>
    </row>
    <row r="11" spans="1:21" ht="30" customHeight="1">
      <c r="A11" s="107" t="s">
        <v>120</v>
      </c>
      <c r="B11" s="108"/>
      <c r="C11" s="108"/>
      <c r="D11" s="108"/>
      <c r="E11" s="110"/>
      <c r="F11" s="111"/>
      <c r="G11" s="112"/>
      <c r="H11" s="110"/>
      <c r="I11" s="111"/>
      <c r="J11" s="112"/>
      <c r="K11" s="110"/>
      <c r="L11" s="111"/>
      <c r="M11" s="112"/>
      <c r="N11" s="110"/>
      <c r="O11" s="111"/>
      <c r="P11" s="112"/>
      <c r="Q11" s="110"/>
      <c r="R11" s="111"/>
      <c r="S11" s="112"/>
      <c r="T11" s="110"/>
      <c r="U11" s="113"/>
    </row>
    <row r="12" spans="1:21" ht="37.5" customHeight="1">
      <c r="A12" s="150" t="s">
        <v>3</v>
      </c>
      <c r="B12" s="151">
        <v>239</v>
      </c>
      <c r="C12" s="152"/>
      <c r="D12" s="119">
        <v>3.28</v>
      </c>
      <c r="E12" s="153">
        <v>191</v>
      </c>
      <c r="F12" s="154">
        <v>3.2</v>
      </c>
      <c r="G12" s="155">
        <v>0.96</v>
      </c>
      <c r="H12" s="153">
        <v>205</v>
      </c>
      <c r="I12" s="154">
        <v>2.82</v>
      </c>
      <c r="J12" s="155">
        <v>0.72</v>
      </c>
      <c r="K12" s="153">
        <v>190</v>
      </c>
      <c r="L12" s="154">
        <v>2.6</v>
      </c>
      <c r="M12" s="155">
        <v>0.61</v>
      </c>
      <c r="N12" s="153">
        <v>184</v>
      </c>
      <c r="O12" s="154">
        <v>2.47</v>
      </c>
      <c r="P12" s="155">
        <v>0.52</v>
      </c>
      <c r="Q12" s="153">
        <v>152</v>
      </c>
      <c r="R12" s="154">
        <v>2.97</v>
      </c>
      <c r="S12" s="155">
        <v>0.82</v>
      </c>
      <c r="T12" s="153">
        <v>200</v>
      </c>
      <c r="U12" s="155">
        <v>0.71</v>
      </c>
    </row>
    <row r="13" spans="1:21" ht="37.5" customHeight="1">
      <c r="A13" s="149" t="s">
        <v>25</v>
      </c>
      <c r="B13" s="96">
        <v>202</v>
      </c>
      <c r="C13" s="105">
        <f>B13/B12</f>
        <v>0.8451882845188284</v>
      </c>
      <c r="D13" s="129">
        <v>3.29</v>
      </c>
      <c r="E13" s="91">
        <v>162</v>
      </c>
      <c r="F13" s="92">
        <v>3.19</v>
      </c>
      <c r="G13" s="93">
        <v>0.96</v>
      </c>
      <c r="H13" s="91">
        <v>172</v>
      </c>
      <c r="I13" s="92">
        <v>2.84</v>
      </c>
      <c r="J13" s="93">
        <v>0.75</v>
      </c>
      <c r="K13" s="91">
        <v>161</v>
      </c>
      <c r="L13" s="92">
        <v>2.58</v>
      </c>
      <c r="M13" s="93">
        <v>0.61</v>
      </c>
      <c r="N13" s="91">
        <v>151</v>
      </c>
      <c r="O13" s="92">
        <v>2.45</v>
      </c>
      <c r="P13" s="93">
        <v>0.51</v>
      </c>
      <c r="Q13" s="91">
        <v>125</v>
      </c>
      <c r="R13" s="92">
        <v>2.94</v>
      </c>
      <c r="S13" s="93">
        <v>0.8</v>
      </c>
      <c r="T13" s="91">
        <v>169</v>
      </c>
      <c r="U13" s="93">
        <v>0.7</v>
      </c>
    </row>
    <row r="14" spans="1:21" ht="37.5" customHeight="1">
      <c r="A14" s="149" t="s">
        <v>24</v>
      </c>
      <c r="B14" s="96">
        <v>37</v>
      </c>
      <c r="C14" s="105">
        <f>B14/B12</f>
        <v>0.15481171548117154</v>
      </c>
      <c r="D14" s="129">
        <v>3.26</v>
      </c>
      <c r="E14" s="91">
        <v>29</v>
      </c>
      <c r="F14" s="92">
        <v>3.31</v>
      </c>
      <c r="G14" s="93">
        <v>1</v>
      </c>
      <c r="H14" s="91">
        <v>33</v>
      </c>
      <c r="I14" s="92">
        <v>2.73</v>
      </c>
      <c r="J14" s="93">
        <v>0.58</v>
      </c>
      <c r="K14" s="91">
        <v>29</v>
      </c>
      <c r="L14" s="92">
        <v>2.69</v>
      </c>
      <c r="M14" s="93">
        <v>0.59</v>
      </c>
      <c r="N14" s="91">
        <v>33</v>
      </c>
      <c r="O14" s="92">
        <v>2.58</v>
      </c>
      <c r="P14" s="93">
        <v>0.55</v>
      </c>
      <c r="Q14" s="91">
        <v>27</v>
      </c>
      <c r="R14" s="92">
        <v>3.11</v>
      </c>
      <c r="S14" s="93">
        <v>0.89</v>
      </c>
      <c r="T14" s="91">
        <v>31</v>
      </c>
      <c r="U14" s="93">
        <v>0.77</v>
      </c>
    </row>
    <row r="15" spans="1:21" ht="37.5" customHeight="1">
      <c r="A15" s="150" t="s">
        <v>4</v>
      </c>
      <c r="B15" s="151">
        <v>106</v>
      </c>
      <c r="C15" s="152"/>
      <c r="D15" s="119">
        <v>3.24</v>
      </c>
      <c r="E15" s="153">
        <v>89</v>
      </c>
      <c r="F15" s="154">
        <v>3.12</v>
      </c>
      <c r="G15" s="155">
        <v>0.94</v>
      </c>
      <c r="H15" s="153">
        <v>98</v>
      </c>
      <c r="I15" s="154">
        <v>2.52</v>
      </c>
      <c r="J15" s="155">
        <v>0.59</v>
      </c>
      <c r="K15" s="153">
        <v>88</v>
      </c>
      <c r="L15" s="154">
        <v>2.68</v>
      </c>
      <c r="M15" s="155">
        <v>0.7</v>
      </c>
      <c r="N15" s="153">
        <v>94</v>
      </c>
      <c r="O15" s="154">
        <v>2.34</v>
      </c>
      <c r="P15" s="155">
        <v>0.47</v>
      </c>
      <c r="Q15" s="153">
        <v>77</v>
      </c>
      <c r="R15" s="154">
        <v>2.83</v>
      </c>
      <c r="S15" s="155">
        <v>0.71</v>
      </c>
      <c r="T15" s="153">
        <v>96</v>
      </c>
      <c r="U15" s="155">
        <v>0.66</v>
      </c>
    </row>
    <row r="16" spans="1:21" ht="37.5" customHeight="1">
      <c r="A16" s="149" t="s">
        <v>25</v>
      </c>
      <c r="B16" s="96">
        <v>12</v>
      </c>
      <c r="C16" s="105">
        <f>B16/B15</f>
        <v>0.11320754716981132</v>
      </c>
      <c r="D16" s="129">
        <v>3.22</v>
      </c>
      <c r="E16" s="91">
        <v>11</v>
      </c>
      <c r="F16" s="92">
        <v>3</v>
      </c>
      <c r="G16" s="93">
        <v>0.91</v>
      </c>
      <c r="H16" s="91">
        <v>11</v>
      </c>
      <c r="I16" s="92">
        <v>2.55</v>
      </c>
      <c r="J16" s="93">
        <v>0.64</v>
      </c>
      <c r="K16" s="91">
        <v>11</v>
      </c>
      <c r="L16" s="92">
        <v>2.45</v>
      </c>
      <c r="M16" s="93">
        <v>0.55</v>
      </c>
      <c r="N16" s="91">
        <v>11</v>
      </c>
      <c r="O16" s="92">
        <v>2.27</v>
      </c>
      <c r="P16" s="93">
        <v>0.36</v>
      </c>
      <c r="Q16" s="91">
        <v>9</v>
      </c>
      <c r="R16" s="92">
        <v>2.67</v>
      </c>
      <c r="S16" s="93">
        <v>0.67</v>
      </c>
      <c r="T16" s="91">
        <v>11</v>
      </c>
      <c r="U16" s="93">
        <v>0.64</v>
      </c>
    </row>
    <row r="17" spans="1:21" ht="37.5" customHeight="1">
      <c r="A17" s="149" t="s">
        <v>24</v>
      </c>
      <c r="B17" s="96">
        <v>94</v>
      </c>
      <c r="C17" s="105">
        <f>B17/B15</f>
        <v>0.8867924528301887</v>
      </c>
      <c r="D17" s="129">
        <v>3.25</v>
      </c>
      <c r="E17" s="91">
        <v>78</v>
      </c>
      <c r="F17" s="92">
        <v>3.14</v>
      </c>
      <c r="G17" s="93">
        <v>0.95</v>
      </c>
      <c r="H17" s="91">
        <v>87</v>
      </c>
      <c r="I17" s="92">
        <v>2.52</v>
      </c>
      <c r="J17" s="93">
        <v>0.59</v>
      </c>
      <c r="K17" s="91">
        <v>77</v>
      </c>
      <c r="L17" s="92">
        <v>2.71</v>
      </c>
      <c r="M17" s="93">
        <v>0.73</v>
      </c>
      <c r="N17" s="91">
        <v>83</v>
      </c>
      <c r="O17" s="92">
        <v>2.35</v>
      </c>
      <c r="P17" s="93">
        <v>0.48</v>
      </c>
      <c r="Q17" s="91">
        <v>68</v>
      </c>
      <c r="R17" s="92">
        <v>2.85</v>
      </c>
      <c r="S17" s="93">
        <v>0.72</v>
      </c>
      <c r="T17" s="91">
        <v>85</v>
      </c>
      <c r="U17" s="93">
        <v>0.66</v>
      </c>
    </row>
    <row r="18" spans="1:21" ht="37.5" customHeight="1">
      <c r="A18" s="98" t="s">
        <v>271</v>
      </c>
      <c r="B18" s="99"/>
      <c r="C18" s="99"/>
      <c r="D18" s="99"/>
      <c r="E18" s="100"/>
      <c r="F18" s="101"/>
      <c r="G18" s="102"/>
      <c r="H18" s="100"/>
      <c r="I18" s="101"/>
      <c r="J18" s="102"/>
      <c r="K18" s="100"/>
      <c r="L18" s="101"/>
      <c r="M18" s="102"/>
      <c r="N18" s="100"/>
      <c r="O18" s="101"/>
      <c r="P18" s="102"/>
      <c r="Q18" s="100"/>
      <c r="R18" s="101"/>
      <c r="S18" s="102"/>
      <c r="T18" s="100"/>
      <c r="U18" s="103"/>
    </row>
    <row r="19" spans="1:21" ht="37.5" customHeight="1">
      <c r="A19" s="106" t="s">
        <v>5</v>
      </c>
      <c r="B19" s="96">
        <v>249</v>
      </c>
      <c r="C19" s="105">
        <f>B19/($B$19+$B$20)</f>
        <v>0.7522658610271903</v>
      </c>
      <c r="D19" s="129">
        <v>3.35</v>
      </c>
      <c r="E19" s="91">
        <v>199</v>
      </c>
      <c r="F19" s="92">
        <v>3.19</v>
      </c>
      <c r="G19" s="93">
        <v>0.95</v>
      </c>
      <c r="H19" s="91">
        <v>215</v>
      </c>
      <c r="I19" s="92">
        <v>2.73</v>
      </c>
      <c r="J19" s="93">
        <v>0.68</v>
      </c>
      <c r="K19" s="91">
        <v>197</v>
      </c>
      <c r="L19" s="92">
        <v>2.69</v>
      </c>
      <c r="M19" s="93">
        <v>0.66</v>
      </c>
      <c r="N19" s="91">
        <v>201</v>
      </c>
      <c r="O19" s="92">
        <v>2.48</v>
      </c>
      <c r="P19" s="93">
        <v>0.52</v>
      </c>
      <c r="Q19" s="91">
        <v>171</v>
      </c>
      <c r="R19" s="92">
        <v>2.95</v>
      </c>
      <c r="S19" s="93">
        <v>0.8</v>
      </c>
      <c r="T19" s="91">
        <v>213</v>
      </c>
      <c r="U19" s="93">
        <v>0.72</v>
      </c>
    </row>
    <row r="20" spans="1:21" ht="37.5" customHeight="1">
      <c r="A20" s="106" t="s">
        <v>6</v>
      </c>
      <c r="B20" s="96">
        <v>82</v>
      </c>
      <c r="C20" s="105">
        <f>B20/($B$19+$B$20)</f>
        <v>0.24773413897280966</v>
      </c>
      <c r="D20" s="129">
        <v>3.26</v>
      </c>
      <c r="E20" s="91">
        <v>71</v>
      </c>
      <c r="F20" s="92">
        <v>3.15</v>
      </c>
      <c r="G20" s="93">
        <v>0.96</v>
      </c>
      <c r="H20" s="91">
        <v>76</v>
      </c>
      <c r="I20" s="92">
        <v>2.67</v>
      </c>
      <c r="J20" s="93">
        <v>0.67</v>
      </c>
      <c r="K20" s="91">
        <v>71</v>
      </c>
      <c r="L20" s="92">
        <v>2.56</v>
      </c>
      <c r="M20" s="93">
        <v>0.59</v>
      </c>
      <c r="N20" s="91">
        <v>68</v>
      </c>
      <c r="O20" s="92">
        <v>2.34</v>
      </c>
      <c r="P20" s="93">
        <v>0.49</v>
      </c>
      <c r="Q20" s="91">
        <v>53</v>
      </c>
      <c r="R20" s="92">
        <v>2.77</v>
      </c>
      <c r="S20" s="93">
        <v>0.66</v>
      </c>
      <c r="T20" s="91">
        <v>72</v>
      </c>
      <c r="U20" s="93">
        <v>0.64</v>
      </c>
    </row>
    <row r="21" spans="1:21" ht="37.5" customHeight="1">
      <c r="A21" s="98" t="s">
        <v>272</v>
      </c>
      <c r="B21" s="99"/>
      <c r="C21" s="99"/>
      <c r="D21" s="130"/>
      <c r="E21" s="100"/>
      <c r="F21" s="101"/>
      <c r="G21" s="102"/>
      <c r="H21" s="100"/>
      <c r="I21" s="101"/>
      <c r="J21" s="102"/>
      <c r="K21" s="100"/>
      <c r="L21" s="101"/>
      <c r="M21" s="102"/>
      <c r="N21" s="100"/>
      <c r="O21" s="101"/>
      <c r="P21" s="102"/>
      <c r="Q21" s="100"/>
      <c r="R21" s="101"/>
      <c r="S21" s="102"/>
      <c r="T21" s="100"/>
      <c r="U21" s="103"/>
    </row>
    <row r="22" spans="1:21" ht="45" customHeight="1">
      <c r="A22" s="106" t="s">
        <v>7</v>
      </c>
      <c r="B22" s="96">
        <v>227</v>
      </c>
      <c r="C22" s="105">
        <f>B22/($B$22+$B$23)</f>
        <v>0.6579710144927536</v>
      </c>
      <c r="D22" s="129">
        <v>3.27</v>
      </c>
      <c r="E22" s="91">
        <v>184</v>
      </c>
      <c r="F22" s="92">
        <v>3.2</v>
      </c>
      <c r="G22" s="93">
        <v>0.96</v>
      </c>
      <c r="H22" s="91">
        <v>200</v>
      </c>
      <c r="I22" s="92">
        <v>2.75</v>
      </c>
      <c r="J22" s="93">
        <v>0.69</v>
      </c>
      <c r="K22" s="91">
        <v>184</v>
      </c>
      <c r="L22" s="92">
        <v>2.66</v>
      </c>
      <c r="M22" s="93">
        <v>0.66</v>
      </c>
      <c r="N22" s="91">
        <v>183</v>
      </c>
      <c r="O22" s="92">
        <v>2.45</v>
      </c>
      <c r="P22" s="93">
        <v>0.52</v>
      </c>
      <c r="Q22" s="91">
        <v>152</v>
      </c>
      <c r="R22" s="92">
        <v>2.89</v>
      </c>
      <c r="S22" s="93">
        <v>0.74</v>
      </c>
      <c r="T22" s="91">
        <v>195</v>
      </c>
      <c r="U22" s="93">
        <v>0.66</v>
      </c>
    </row>
    <row r="23" spans="1:21" ht="45" customHeight="1">
      <c r="A23" s="106" t="s">
        <v>8</v>
      </c>
      <c r="B23" s="96">
        <v>118</v>
      </c>
      <c r="C23" s="105">
        <f>B23/($B$22+$B$23)</f>
        <v>0.34202898550724636</v>
      </c>
      <c r="D23" s="129">
        <v>3.28</v>
      </c>
      <c r="E23" s="91">
        <v>96</v>
      </c>
      <c r="F23" s="92">
        <v>3.14</v>
      </c>
      <c r="G23" s="93">
        <v>0.95</v>
      </c>
      <c r="H23" s="91">
        <v>103</v>
      </c>
      <c r="I23" s="92">
        <v>2.68</v>
      </c>
      <c r="J23" s="93">
        <v>0.66</v>
      </c>
      <c r="K23" s="91">
        <v>94</v>
      </c>
      <c r="L23" s="92">
        <v>2.55</v>
      </c>
      <c r="M23" s="93">
        <v>0.6</v>
      </c>
      <c r="N23" s="91">
        <v>95</v>
      </c>
      <c r="O23" s="92">
        <v>2.38</v>
      </c>
      <c r="P23" s="93">
        <v>0.46</v>
      </c>
      <c r="Q23" s="91">
        <v>77</v>
      </c>
      <c r="R23" s="92">
        <v>3</v>
      </c>
      <c r="S23" s="93">
        <v>0.87</v>
      </c>
      <c r="T23" s="91">
        <v>101</v>
      </c>
      <c r="U23" s="93">
        <v>0.76</v>
      </c>
    </row>
    <row r="24" spans="1:21" ht="45" customHeight="1">
      <c r="A24" s="98" t="s">
        <v>273</v>
      </c>
      <c r="B24" s="99"/>
      <c r="C24" s="99"/>
      <c r="D24" s="130"/>
      <c r="E24" s="100"/>
      <c r="F24" s="101"/>
      <c r="G24" s="102"/>
      <c r="H24" s="100"/>
      <c r="I24" s="101"/>
      <c r="J24" s="102"/>
      <c r="K24" s="100"/>
      <c r="L24" s="101"/>
      <c r="M24" s="102"/>
      <c r="N24" s="100"/>
      <c r="O24" s="101"/>
      <c r="P24" s="102"/>
      <c r="Q24" s="100"/>
      <c r="R24" s="101"/>
      <c r="S24" s="102"/>
      <c r="T24" s="100"/>
      <c r="U24" s="103"/>
    </row>
    <row r="25" spans="1:21" ht="45" customHeight="1">
      <c r="A25" s="106" t="s">
        <v>9</v>
      </c>
      <c r="B25" s="96">
        <v>113</v>
      </c>
      <c r="C25" s="105">
        <f>B25/($B$25+$B$26+$B$27)</f>
        <v>0.26588235294117646</v>
      </c>
      <c r="D25" s="129">
        <v>2.73</v>
      </c>
      <c r="E25" s="91">
        <v>81</v>
      </c>
      <c r="F25" s="92">
        <v>3.19</v>
      </c>
      <c r="G25" s="93">
        <v>0.96</v>
      </c>
      <c r="H25" s="91">
        <v>94</v>
      </c>
      <c r="I25" s="92">
        <v>2.74</v>
      </c>
      <c r="J25" s="93">
        <v>0.68</v>
      </c>
      <c r="K25" s="91">
        <v>80</v>
      </c>
      <c r="L25" s="92">
        <v>2.48</v>
      </c>
      <c r="M25" s="93">
        <v>0.56</v>
      </c>
      <c r="N25" s="91">
        <v>84</v>
      </c>
      <c r="O25" s="92">
        <v>2.24</v>
      </c>
      <c r="P25" s="93">
        <v>0.36</v>
      </c>
      <c r="Q25" s="91">
        <v>58</v>
      </c>
      <c r="R25" s="92">
        <v>2.67</v>
      </c>
      <c r="S25" s="93">
        <v>0.62</v>
      </c>
      <c r="T25" s="91">
        <v>91</v>
      </c>
      <c r="U25" s="93">
        <v>0.67</v>
      </c>
    </row>
    <row r="26" spans="1:21" ht="45" customHeight="1">
      <c r="A26" s="106" t="s">
        <v>22</v>
      </c>
      <c r="B26" s="96">
        <v>155</v>
      </c>
      <c r="C26" s="105">
        <f>B26/($B$25+$B$26+$B$27)</f>
        <v>0.36470588235294116</v>
      </c>
      <c r="D26" s="129">
        <v>3.26</v>
      </c>
      <c r="E26" s="91">
        <v>120</v>
      </c>
      <c r="F26" s="92">
        <v>3.19</v>
      </c>
      <c r="G26" s="93">
        <v>0.95</v>
      </c>
      <c r="H26" s="91">
        <v>132</v>
      </c>
      <c r="I26" s="92">
        <v>2.73</v>
      </c>
      <c r="J26" s="93">
        <v>0.7</v>
      </c>
      <c r="K26" s="91">
        <v>120</v>
      </c>
      <c r="L26" s="92">
        <v>2.74</v>
      </c>
      <c r="M26" s="93">
        <v>0.71</v>
      </c>
      <c r="N26" s="91">
        <v>121</v>
      </c>
      <c r="O26" s="92">
        <v>2.42</v>
      </c>
      <c r="P26" s="93">
        <v>0.53</v>
      </c>
      <c r="Q26" s="91">
        <v>104</v>
      </c>
      <c r="R26" s="92">
        <v>2.9</v>
      </c>
      <c r="S26" s="93">
        <v>0.77</v>
      </c>
      <c r="T26" s="91">
        <v>128</v>
      </c>
      <c r="U26" s="93">
        <v>0.73</v>
      </c>
    </row>
    <row r="27" spans="1:21" ht="45" customHeight="1">
      <c r="A27" s="106" t="s">
        <v>23</v>
      </c>
      <c r="B27" s="96">
        <v>157</v>
      </c>
      <c r="C27" s="105">
        <f>B27/($B$25+$B$26+$B$27)</f>
        <v>0.36941176470588233</v>
      </c>
      <c r="D27" s="129">
        <v>3.71</v>
      </c>
      <c r="E27" s="91">
        <v>139</v>
      </c>
      <c r="F27" s="92">
        <v>3.19</v>
      </c>
      <c r="G27" s="93">
        <v>0.95</v>
      </c>
      <c r="H27" s="91">
        <v>144</v>
      </c>
      <c r="I27" s="92">
        <v>2.83</v>
      </c>
      <c r="J27" s="93">
        <v>0.73</v>
      </c>
      <c r="K27" s="91">
        <v>138</v>
      </c>
      <c r="L27" s="92">
        <v>2.71</v>
      </c>
      <c r="M27" s="93">
        <v>0.64</v>
      </c>
      <c r="N27" s="91">
        <v>134</v>
      </c>
      <c r="O27" s="92">
        <v>2.57</v>
      </c>
      <c r="P27" s="93">
        <v>0.55</v>
      </c>
      <c r="Q27" s="91">
        <v>122</v>
      </c>
      <c r="R27" s="92">
        <v>3.04</v>
      </c>
      <c r="S27" s="93">
        <v>0.84</v>
      </c>
      <c r="T27" s="91">
        <v>142</v>
      </c>
      <c r="U27" s="93">
        <v>0.71</v>
      </c>
    </row>
    <row r="28" ht="12.75">
      <c r="B28" s="131"/>
    </row>
    <row r="29" ht="12.75">
      <c r="C29" s="275"/>
    </row>
  </sheetData>
  <sheetProtection/>
  <mergeCells count="15">
    <mergeCell ref="N4:P4"/>
    <mergeCell ref="N5:P5"/>
    <mergeCell ref="A1:U1"/>
    <mergeCell ref="Q4:S4"/>
    <mergeCell ref="Q5:S5"/>
    <mergeCell ref="T4:U4"/>
    <mergeCell ref="T5:U5"/>
    <mergeCell ref="E5:G5"/>
    <mergeCell ref="H4:J4"/>
    <mergeCell ref="H5:J5"/>
    <mergeCell ref="K4:M4"/>
    <mergeCell ref="K5:M5"/>
    <mergeCell ref="B4:C4"/>
    <mergeCell ref="B5:C5"/>
    <mergeCell ref="E4:G4"/>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pn)&amp;C&amp;"Arial,Italic"&amp;11Table 7, Page &amp;P of &amp;N&amp;R&amp;"Arial,Italic"&amp;9 &amp;D</oddFooter>
  </headerFooter>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F22"/>
  <sheetViews>
    <sheetView zoomScale="50" zoomScaleNormal="50" zoomScalePageLayoutView="0" workbookViewId="0" topLeftCell="A1">
      <selection activeCell="M16" sqref="M16"/>
    </sheetView>
  </sheetViews>
  <sheetFormatPr defaultColWidth="9.140625" defaultRowHeight="12.75"/>
  <cols>
    <col min="1" max="1" width="32.28125" style="0" customWidth="1"/>
    <col min="2" max="2" width="19.421875" style="0" customWidth="1"/>
    <col min="3" max="3" width="21.140625" style="0" customWidth="1"/>
    <col min="4" max="4" width="19.7109375" style="0" customWidth="1"/>
    <col min="5" max="5" width="17.140625" style="0" customWidth="1"/>
    <col min="6" max="6" width="21.421875" style="0" customWidth="1"/>
  </cols>
  <sheetData>
    <row r="1" spans="1:6" ht="21" customHeight="1">
      <c r="A1" s="335" t="s">
        <v>123</v>
      </c>
      <c r="B1" s="335"/>
      <c r="C1" s="335"/>
      <c r="D1" s="335"/>
      <c r="E1" s="335"/>
      <c r="F1" s="335"/>
    </row>
    <row r="2" spans="1:6" ht="33" customHeight="1">
      <c r="A2" s="64" t="s">
        <v>336</v>
      </c>
      <c r="B2" s="64"/>
      <c r="C2" s="64"/>
      <c r="D2" s="64"/>
      <c r="E2" s="64"/>
      <c r="F2" s="64"/>
    </row>
    <row r="3" spans="1:6" ht="9" customHeight="1">
      <c r="A3" s="65"/>
      <c r="B3" s="65"/>
      <c r="C3" s="66"/>
      <c r="D3" s="66"/>
      <c r="E3" s="66"/>
      <c r="F3" s="66"/>
    </row>
    <row r="4" spans="1:6" ht="38.25" customHeight="1">
      <c r="A4" s="336"/>
      <c r="B4" s="345" t="s">
        <v>144</v>
      </c>
      <c r="C4" s="342" t="s">
        <v>160</v>
      </c>
      <c r="D4" s="343"/>
      <c r="E4" s="343"/>
      <c r="F4" s="344"/>
    </row>
    <row r="5" spans="1:6" ht="69" customHeight="1">
      <c r="A5" s="337"/>
      <c r="B5" s="346"/>
      <c r="C5" s="200" t="s">
        <v>172</v>
      </c>
      <c r="D5" s="200" t="s">
        <v>56</v>
      </c>
      <c r="E5" s="201" t="s">
        <v>125</v>
      </c>
      <c r="F5" s="201" t="s">
        <v>124</v>
      </c>
    </row>
    <row r="6" spans="1:6" ht="27.75" customHeight="1">
      <c r="A6" s="338"/>
      <c r="B6" s="202" t="s">
        <v>209</v>
      </c>
      <c r="C6" s="203" t="s">
        <v>222</v>
      </c>
      <c r="D6" s="203" t="s">
        <v>222</v>
      </c>
      <c r="E6" s="203" t="s">
        <v>222</v>
      </c>
      <c r="F6" s="203" t="s">
        <v>222</v>
      </c>
    </row>
    <row r="7" spans="1:6" ht="38.25" customHeight="1">
      <c r="A7" s="339" t="s">
        <v>41</v>
      </c>
      <c r="B7" s="340"/>
      <c r="C7" s="340"/>
      <c r="D7" s="340"/>
      <c r="E7" s="340"/>
      <c r="F7" s="341"/>
    </row>
    <row r="8" spans="1:6" ht="45.75" customHeight="1">
      <c r="A8" s="204" t="s">
        <v>18</v>
      </c>
      <c r="B8" s="211">
        <v>184</v>
      </c>
      <c r="C8" s="210">
        <v>0.16</v>
      </c>
      <c r="D8" s="210">
        <v>0.07</v>
      </c>
      <c r="E8" s="210">
        <v>0.74</v>
      </c>
      <c r="F8" s="210">
        <v>0.04</v>
      </c>
    </row>
    <row r="9" spans="1:6" ht="45.75" customHeight="1">
      <c r="A9" s="205" t="s">
        <v>55</v>
      </c>
      <c r="B9" s="211">
        <v>195</v>
      </c>
      <c r="C9" s="210">
        <v>0.1</v>
      </c>
      <c r="D9" s="210">
        <v>0.25</v>
      </c>
      <c r="E9" s="210">
        <v>0.63</v>
      </c>
      <c r="F9" s="210">
        <v>0.02</v>
      </c>
    </row>
    <row r="10" spans="1:6" ht="45.75" customHeight="1">
      <c r="A10" s="206" t="s">
        <v>159</v>
      </c>
      <c r="B10" s="212">
        <v>65</v>
      </c>
      <c r="C10" s="209">
        <v>0.09</v>
      </c>
      <c r="D10" s="209">
        <v>0.2</v>
      </c>
      <c r="E10" s="209">
        <v>0.68</v>
      </c>
      <c r="F10" s="209">
        <v>0.03</v>
      </c>
    </row>
    <row r="11" spans="1:6" ht="45.75" customHeight="1">
      <c r="A11" s="206" t="s">
        <v>147</v>
      </c>
      <c r="B11" s="212">
        <v>117</v>
      </c>
      <c r="C11" s="209">
        <v>0.11</v>
      </c>
      <c r="D11" s="209">
        <v>0.33</v>
      </c>
      <c r="E11" s="209">
        <v>0.54</v>
      </c>
      <c r="F11" s="209">
        <v>0.02</v>
      </c>
    </row>
    <row r="12" spans="1:6" ht="45.75" customHeight="1">
      <c r="A12" s="207" t="s">
        <v>148</v>
      </c>
      <c r="B12" s="212">
        <v>43</v>
      </c>
      <c r="C12" s="209">
        <v>0.02</v>
      </c>
      <c r="D12" s="209">
        <v>0.16</v>
      </c>
      <c r="E12" s="209">
        <v>0.81</v>
      </c>
      <c r="F12" s="209">
        <v>0</v>
      </c>
    </row>
    <row r="13" spans="1:6" ht="45.75" customHeight="1">
      <c r="A13" s="207" t="s">
        <v>149</v>
      </c>
      <c r="B13" s="212">
        <v>0</v>
      </c>
      <c r="C13" s="209"/>
      <c r="D13" s="209"/>
      <c r="E13" s="209"/>
      <c r="F13" s="209"/>
    </row>
    <row r="14" spans="1:6" ht="45.75" customHeight="1">
      <c r="A14" s="208" t="s">
        <v>150</v>
      </c>
      <c r="B14" s="212">
        <v>0</v>
      </c>
      <c r="C14" s="209"/>
      <c r="D14" s="209"/>
      <c r="E14" s="209"/>
      <c r="F14" s="209"/>
    </row>
    <row r="15" spans="1:6" ht="45.75" customHeight="1">
      <c r="A15" s="339" t="s">
        <v>57</v>
      </c>
      <c r="B15" s="340"/>
      <c r="C15" s="340"/>
      <c r="D15" s="340"/>
      <c r="E15" s="340"/>
      <c r="F15" s="341"/>
    </row>
    <row r="16" spans="1:6" ht="45.75" customHeight="1">
      <c r="A16" s="204" t="s">
        <v>18</v>
      </c>
      <c r="B16" s="211">
        <v>94</v>
      </c>
      <c r="C16" s="210">
        <v>0.3</v>
      </c>
      <c r="D16" s="210">
        <v>0.1</v>
      </c>
      <c r="E16" s="210">
        <v>0.6</v>
      </c>
      <c r="F16" s="210">
        <v>0.01</v>
      </c>
    </row>
    <row r="17" spans="1:6" ht="45.75" customHeight="1">
      <c r="A17" s="205" t="s">
        <v>55</v>
      </c>
      <c r="B17" s="211">
        <v>89</v>
      </c>
      <c r="C17" s="210">
        <v>0.13</v>
      </c>
      <c r="D17" s="210">
        <v>0.29</v>
      </c>
      <c r="E17" s="210">
        <v>0.57</v>
      </c>
      <c r="F17" s="210">
        <v>0</v>
      </c>
    </row>
    <row r="18" spans="1:6" ht="45.75" customHeight="1">
      <c r="A18" s="206" t="s">
        <v>159</v>
      </c>
      <c r="B18" s="212">
        <v>24</v>
      </c>
      <c r="C18" s="209">
        <v>0.13</v>
      </c>
      <c r="D18" s="209">
        <v>0.21</v>
      </c>
      <c r="E18" s="209">
        <v>0.67</v>
      </c>
      <c r="F18" s="209">
        <v>0</v>
      </c>
    </row>
    <row r="19" spans="1:6" ht="45.75" customHeight="1">
      <c r="A19" s="206" t="s">
        <v>147</v>
      </c>
      <c r="B19" s="212">
        <v>51</v>
      </c>
      <c r="C19" s="209">
        <v>0.22</v>
      </c>
      <c r="D19" s="209">
        <v>0.43</v>
      </c>
      <c r="E19" s="209">
        <v>0.35</v>
      </c>
      <c r="F19" s="209">
        <v>0</v>
      </c>
    </row>
    <row r="20" spans="1:6" ht="45.75" customHeight="1">
      <c r="A20" s="207" t="s">
        <v>148</v>
      </c>
      <c r="B20" s="212">
        <v>31</v>
      </c>
      <c r="C20" s="209">
        <v>0.06</v>
      </c>
      <c r="D20" s="209">
        <v>0.1</v>
      </c>
      <c r="E20" s="209">
        <v>0.84</v>
      </c>
      <c r="F20" s="209">
        <v>0</v>
      </c>
    </row>
    <row r="21" spans="1:6" ht="45.75" customHeight="1">
      <c r="A21" s="207" t="s">
        <v>149</v>
      </c>
      <c r="B21" s="212">
        <v>1</v>
      </c>
      <c r="C21" s="209">
        <v>0</v>
      </c>
      <c r="D21" s="209">
        <v>0</v>
      </c>
      <c r="E21" s="209">
        <v>1</v>
      </c>
      <c r="F21" s="209">
        <v>0</v>
      </c>
    </row>
    <row r="22" spans="1:6" ht="45.75" customHeight="1">
      <c r="A22" s="208" t="s">
        <v>150</v>
      </c>
      <c r="B22" s="212">
        <v>1</v>
      </c>
      <c r="C22" s="209">
        <v>0</v>
      </c>
      <c r="D22" s="209">
        <v>0</v>
      </c>
      <c r="E22" s="209">
        <v>1</v>
      </c>
      <c r="F22" s="209">
        <v>0</v>
      </c>
    </row>
  </sheetData>
  <sheetProtection/>
  <mergeCells count="6">
    <mergeCell ref="A1:F1"/>
    <mergeCell ref="A4:A6"/>
    <mergeCell ref="A7:F7"/>
    <mergeCell ref="A15:F15"/>
    <mergeCell ref="C4:F4"/>
    <mergeCell ref="B4:B5"/>
  </mergeCells>
  <printOptions/>
  <pageMargins left="0.5" right="0.4" top="0.5" bottom="0.5" header="0.5" footer="0.3"/>
  <pageSetup horizontalDpi="600" verticalDpi="600" orientation="portrait" scale="70" r:id="rId1"/>
  <headerFooter alignWithMargins="0">
    <oddFooter>&amp;L&amp;"Arial,Italic"&amp;9Prepared by: Office of Institutional Research (ch, yl, pn)&amp;C&amp;"Arial,Italic"&amp;11Table 8, Page &amp;P of &amp;N&amp;R&amp;"Arial,Italic"&amp;9 &amp;D</oddFooter>
  </headerFooter>
</worksheet>
</file>

<file path=xl/worksheets/sheet9.xml><?xml version="1.0" encoding="utf-8"?>
<worksheet xmlns="http://schemas.openxmlformats.org/spreadsheetml/2006/main" xmlns:r="http://schemas.openxmlformats.org/officeDocument/2006/relationships">
  <dimension ref="A1:U16"/>
  <sheetViews>
    <sheetView zoomScale="50" zoomScaleNormal="50" zoomScalePageLayoutView="0" workbookViewId="0" topLeftCell="A8">
      <selection activeCell="I18" sqref="I18"/>
    </sheetView>
  </sheetViews>
  <sheetFormatPr defaultColWidth="9.140625" defaultRowHeight="12.75"/>
  <cols>
    <col min="1" max="1" width="17.57421875" style="0" customWidth="1"/>
    <col min="2" max="2" width="8.140625" style="0" customWidth="1"/>
    <col min="3" max="3" width="7.28125" style="0" customWidth="1"/>
    <col min="4" max="4" width="8.140625" style="0" customWidth="1"/>
    <col min="5" max="5" width="8.421875" style="0" customWidth="1"/>
    <col min="6" max="7" width="7.7109375" style="0" customWidth="1"/>
    <col min="8" max="8" width="8.28125" style="0" customWidth="1"/>
    <col min="9" max="9" width="8.00390625" style="0" customWidth="1"/>
    <col min="10" max="10" width="7.7109375" style="0" customWidth="1"/>
    <col min="11" max="11" width="8.28125" style="0" customWidth="1"/>
    <col min="12" max="12" width="7.7109375" style="0" customWidth="1"/>
    <col min="13" max="13" width="8.28125" style="0" customWidth="1"/>
    <col min="14" max="14" width="8.8515625" style="0" customWidth="1"/>
    <col min="15" max="16" width="7.7109375" style="0" customWidth="1"/>
    <col min="17" max="17" width="7.421875" style="0" customWidth="1"/>
    <col min="18" max="18" width="7.8515625" style="0" customWidth="1"/>
    <col min="19" max="19" width="7.7109375" style="0" customWidth="1"/>
    <col min="20" max="20" width="13.140625" style="0" customWidth="1"/>
    <col min="21" max="21" width="12.7109375" style="0" customWidth="1"/>
  </cols>
  <sheetData>
    <row r="1" spans="1:21" ht="21" customHeight="1">
      <c r="A1" s="322" t="s">
        <v>123</v>
      </c>
      <c r="B1" s="322"/>
      <c r="C1" s="322"/>
      <c r="D1" s="322"/>
      <c r="E1" s="322"/>
      <c r="F1" s="322"/>
      <c r="G1" s="322"/>
      <c r="H1" s="322"/>
      <c r="I1" s="322"/>
      <c r="J1" s="322"/>
      <c r="K1" s="322"/>
      <c r="L1" s="322"/>
      <c r="M1" s="322"/>
      <c r="N1" s="322"/>
      <c r="O1" s="322"/>
      <c r="P1" s="322"/>
      <c r="Q1" s="322"/>
      <c r="R1" s="322"/>
      <c r="S1" s="322"/>
      <c r="T1" s="322"/>
      <c r="U1" s="322"/>
    </row>
    <row r="2" spans="1:21" ht="33" customHeight="1">
      <c r="A2" s="64" t="s">
        <v>58</v>
      </c>
      <c r="B2" s="64"/>
      <c r="C2" s="64"/>
      <c r="D2" s="64"/>
      <c r="E2" s="64"/>
      <c r="F2" s="64"/>
      <c r="G2" s="64"/>
      <c r="H2" s="64"/>
      <c r="I2" s="64"/>
      <c r="J2" s="64"/>
      <c r="K2" s="64"/>
      <c r="L2" s="64"/>
      <c r="M2" s="64"/>
      <c r="N2" s="64"/>
      <c r="O2" s="64"/>
      <c r="P2" s="64"/>
      <c r="Q2" s="64"/>
      <c r="R2" s="64"/>
      <c r="S2" s="64"/>
      <c r="T2" s="64"/>
      <c r="U2" s="64"/>
    </row>
    <row r="3" spans="1:21" ht="9" customHeight="1">
      <c r="A3" s="65"/>
      <c r="B3" s="65"/>
      <c r="C3" s="65"/>
      <c r="D3" s="65"/>
      <c r="E3" s="66"/>
      <c r="F3" s="66"/>
      <c r="G3" s="66"/>
      <c r="H3" s="66"/>
      <c r="I3" s="66"/>
      <c r="J3" s="66"/>
      <c r="K3" s="66"/>
      <c r="L3" s="66"/>
      <c r="M3" s="66"/>
      <c r="N3" s="66"/>
      <c r="O3" s="66"/>
      <c r="P3" s="66"/>
      <c r="Q3" s="66"/>
      <c r="R3" s="66"/>
      <c r="S3" s="66"/>
      <c r="T3" s="66"/>
      <c r="U3" s="66"/>
    </row>
    <row r="4" spans="1:21" ht="121.5" customHeight="1">
      <c r="A4" s="67" t="s">
        <v>202</v>
      </c>
      <c r="B4" s="325" t="s">
        <v>221</v>
      </c>
      <c r="C4" s="326"/>
      <c r="D4" s="126" t="s">
        <v>227</v>
      </c>
      <c r="E4" s="316" t="s">
        <v>215</v>
      </c>
      <c r="F4" s="317"/>
      <c r="G4" s="318"/>
      <c r="H4" s="316" t="s">
        <v>203</v>
      </c>
      <c r="I4" s="317"/>
      <c r="J4" s="318"/>
      <c r="K4" s="316" t="s">
        <v>216</v>
      </c>
      <c r="L4" s="317"/>
      <c r="M4" s="318"/>
      <c r="N4" s="316" t="s">
        <v>204</v>
      </c>
      <c r="O4" s="317"/>
      <c r="P4" s="318"/>
      <c r="Q4" s="316" t="s">
        <v>214</v>
      </c>
      <c r="R4" s="317"/>
      <c r="S4" s="318"/>
      <c r="T4" s="316" t="s">
        <v>217</v>
      </c>
      <c r="U4" s="318"/>
    </row>
    <row r="5" spans="1:21" ht="120.75" customHeight="1">
      <c r="A5" s="67" t="s">
        <v>205</v>
      </c>
      <c r="B5" s="327"/>
      <c r="C5" s="328"/>
      <c r="D5" s="127" t="s">
        <v>229</v>
      </c>
      <c r="E5" s="329" t="s">
        <v>206</v>
      </c>
      <c r="F5" s="330"/>
      <c r="G5" s="331"/>
      <c r="H5" s="329" t="s">
        <v>207</v>
      </c>
      <c r="I5" s="330"/>
      <c r="J5" s="331"/>
      <c r="K5" s="329" t="s">
        <v>208</v>
      </c>
      <c r="L5" s="330"/>
      <c r="M5" s="331"/>
      <c r="N5" s="329" t="s">
        <v>207</v>
      </c>
      <c r="O5" s="330"/>
      <c r="P5" s="331"/>
      <c r="Q5" s="329" t="s">
        <v>206</v>
      </c>
      <c r="R5" s="330"/>
      <c r="S5" s="331"/>
      <c r="T5" s="329" t="s">
        <v>218</v>
      </c>
      <c r="U5" s="331"/>
    </row>
    <row r="6" spans="1:21" ht="45.75" customHeight="1">
      <c r="A6" s="68"/>
      <c r="B6" s="86" t="s">
        <v>209</v>
      </c>
      <c r="C6" s="87" t="s">
        <v>222</v>
      </c>
      <c r="D6" s="128" t="s">
        <v>210</v>
      </c>
      <c r="E6" s="67" t="s">
        <v>209</v>
      </c>
      <c r="F6" s="67" t="s">
        <v>210</v>
      </c>
      <c r="G6" s="82" t="s">
        <v>211</v>
      </c>
      <c r="H6" s="67" t="s">
        <v>209</v>
      </c>
      <c r="I6" s="67" t="s">
        <v>210</v>
      </c>
      <c r="J6" s="82" t="s">
        <v>211</v>
      </c>
      <c r="K6" s="67" t="s">
        <v>209</v>
      </c>
      <c r="L6" s="67" t="s">
        <v>210</v>
      </c>
      <c r="M6" s="82" t="s">
        <v>211</v>
      </c>
      <c r="N6" s="67" t="s">
        <v>209</v>
      </c>
      <c r="O6" s="67" t="s">
        <v>210</v>
      </c>
      <c r="P6" s="82" t="s">
        <v>211</v>
      </c>
      <c r="Q6" s="67" t="s">
        <v>209</v>
      </c>
      <c r="R6" s="67" t="s">
        <v>210</v>
      </c>
      <c r="S6" s="82" t="s">
        <v>211</v>
      </c>
      <c r="T6" s="67" t="s">
        <v>209</v>
      </c>
      <c r="U6" s="82" t="s">
        <v>21</v>
      </c>
    </row>
    <row r="7" spans="1:21" ht="39.75" customHeight="1">
      <c r="A7" s="347" t="s">
        <v>52</v>
      </c>
      <c r="B7" s="348"/>
      <c r="C7" s="348"/>
      <c r="D7" s="348"/>
      <c r="E7" s="348"/>
      <c r="F7" s="348"/>
      <c r="G7" s="348"/>
      <c r="H7" s="348"/>
      <c r="I7" s="348"/>
      <c r="J7" s="348"/>
      <c r="K7" s="348"/>
      <c r="L7" s="348"/>
      <c r="M7" s="348"/>
      <c r="N7" s="348"/>
      <c r="O7" s="348"/>
      <c r="P7" s="348"/>
      <c r="Q7" s="348"/>
      <c r="R7" s="348"/>
      <c r="S7" s="348"/>
      <c r="T7" s="348"/>
      <c r="U7" s="349"/>
    </row>
    <row r="8" spans="1:21" ht="60" customHeight="1">
      <c r="A8" s="191" t="s">
        <v>329</v>
      </c>
      <c r="B8" s="197">
        <v>425</v>
      </c>
      <c r="C8" s="191"/>
      <c r="D8" s="192">
        <v>3.29</v>
      </c>
      <c r="E8" s="193">
        <v>340</v>
      </c>
      <c r="F8" s="194">
        <v>3.19</v>
      </c>
      <c r="G8" s="195">
        <v>0.95</v>
      </c>
      <c r="H8" s="193">
        <v>370</v>
      </c>
      <c r="I8" s="194">
        <v>2.77</v>
      </c>
      <c r="J8" s="195">
        <v>0.71</v>
      </c>
      <c r="K8" s="193">
        <v>338</v>
      </c>
      <c r="L8" s="194">
        <v>2.67</v>
      </c>
      <c r="M8" s="195">
        <v>0.65</v>
      </c>
      <c r="N8" s="193">
        <v>339</v>
      </c>
      <c r="O8" s="194">
        <v>2.44</v>
      </c>
      <c r="P8" s="195">
        <v>0.5</v>
      </c>
      <c r="Q8" s="193">
        <v>284</v>
      </c>
      <c r="R8" s="194">
        <v>2.92</v>
      </c>
      <c r="S8" s="195">
        <v>0.77</v>
      </c>
      <c r="T8" s="193">
        <v>361</v>
      </c>
      <c r="U8" s="195">
        <v>0.71</v>
      </c>
    </row>
    <row r="9" spans="1:21" ht="60" customHeight="1">
      <c r="A9" s="189" t="s">
        <v>358</v>
      </c>
      <c r="B9" s="96">
        <v>32</v>
      </c>
      <c r="C9" s="105">
        <f>B9/SUM($B$9:$B$10)</f>
        <v>0.09116809116809117</v>
      </c>
      <c r="D9" s="129">
        <v>3.55</v>
      </c>
      <c r="E9" s="70">
        <v>25</v>
      </c>
      <c r="F9" s="83">
        <v>3.24</v>
      </c>
      <c r="G9" s="84">
        <v>0.96</v>
      </c>
      <c r="H9" s="70">
        <v>26</v>
      </c>
      <c r="I9" s="83">
        <v>2.88</v>
      </c>
      <c r="J9" s="84">
        <v>0.73</v>
      </c>
      <c r="K9" s="70">
        <v>25</v>
      </c>
      <c r="L9" s="83">
        <v>3</v>
      </c>
      <c r="M9" s="84">
        <v>0.8</v>
      </c>
      <c r="N9" s="70">
        <v>24</v>
      </c>
      <c r="O9" s="83">
        <v>2.75</v>
      </c>
      <c r="P9" s="84">
        <v>0.63</v>
      </c>
      <c r="Q9" s="70">
        <v>18</v>
      </c>
      <c r="R9" s="83">
        <v>3.11</v>
      </c>
      <c r="S9" s="84">
        <v>0.89</v>
      </c>
      <c r="T9" s="70">
        <v>25</v>
      </c>
      <c r="U9" s="84">
        <v>0.64</v>
      </c>
    </row>
    <row r="10" spans="1:21" ht="60" customHeight="1">
      <c r="A10" s="190" t="s">
        <v>53</v>
      </c>
      <c r="B10" s="96">
        <v>319</v>
      </c>
      <c r="C10" s="105">
        <f>B10/SUM($B$9:$B$10)</f>
        <v>0.9088319088319088</v>
      </c>
      <c r="D10" s="129">
        <v>3.28</v>
      </c>
      <c r="E10" s="70">
        <v>259</v>
      </c>
      <c r="F10" s="83">
        <v>3.15</v>
      </c>
      <c r="G10" s="84">
        <v>0.95</v>
      </c>
      <c r="H10" s="70">
        <v>281</v>
      </c>
      <c r="I10" s="83">
        <v>2.69</v>
      </c>
      <c r="J10" s="84">
        <v>0.65</v>
      </c>
      <c r="K10" s="70">
        <v>256</v>
      </c>
      <c r="L10" s="83">
        <v>2.57</v>
      </c>
      <c r="M10" s="84">
        <v>0.59</v>
      </c>
      <c r="N10" s="70">
        <v>257</v>
      </c>
      <c r="O10" s="83">
        <v>2.35</v>
      </c>
      <c r="P10" s="84">
        <v>0.46</v>
      </c>
      <c r="Q10" s="70">
        <v>223</v>
      </c>
      <c r="R10" s="83">
        <v>2.87</v>
      </c>
      <c r="S10" s="84">
        <v>0.74</v>
      </c>
      <c r="T10" s="70">
        <v>276</v>
      </c>
      <c r="U10" s="84">
        <v>0.7</v>
      </c>
    </row>
    <row r="11" spans="1:21" ht="60" customHeight="1">
      <c r="A11" s="190" t="s">
        <v>54</v>
      </c>
      <c r="B11" s="96">
        <v>74</v>
      </c>
      <c r="C11" s="105">
        <f>B11/SUM($B$9:$B$10)</f>
        <v>0.21082621082621084</v>
      </c>
      <c r="D11" s="129">
        <v>3.2</v>
      </c>
      <c r="E11" s="70">
        <v>56</v>
      </c>
      <c r="F11" s="83">
        <v>3.34</v>
      </c>
      <c r="G11" s="84">
        <v>0.96</v>
      </c>
      <c r="H11" s="70">
        <v>63</v>
      </c>
      <c r="I11" s="83">
        <v>3.1</v>
      </c>
      <c r="J11" s="84">
        <v>0.92</v>
      </c>
      <c r="K11" s="70">
        <v>57</v>
      </c>
      <c r="L11" s="83">
        <v>2.95</v>
      </c>
      <c r="M11" s="84">
        <v>0.84</v>
      </c>
      <c r="N11" s="70">
        <v>58</v>
      </c>
      <c r="O11" s="83">
        <v>2.69</v>
      </c>
      <c r="P11" s="84">
        <v>0.62</v>
      </c>
      <c r="Q11" s="70">
        <v>43</v>
      </c>
      <c r="R11" s="83">
        <v>3.09</v>
      </c>
      <c r="S11" s="84">
        <v>0.91</v>
      </c>
      <c r="T11" s="70">
        <v>60</v>
      </c>
      <c r="U11" s="84">
        <v>0.77</v>
      </c>
    </row>
    <row r="12" spans="1:21" ht="60" customHeight="1">
      <c r="A12" s="347" t="s">
        <v>42</v>
      </c>
      <c r="B12" s="348"/>
      <c r="C12" s="348"/>
      <c r="D12" s="348"/>
      <c r="E12" s="348"/>
      <c r="F12" s="348"/>
      <c r="G12" s="348"/>
      <c r="H12" s="348"/>
      <c r="I12" s="348"/>
      <c r="J12" s="348"/>
      <c r="K12" s="348"/>
      <c r="L12" s="348"/>
      <c r="M12" s="348"/>
      <c r="N12" s="348"/>
      <c r="O12" s="348"/>
      <c r="P12" s="348"/>
      <c r="Q12" s="348"/>
      <c r="R12" s="348"/>
      <c r="S12" s="348"/>
      <c r="T12" s="348"/>
      <c r="U12" s="349"/>
    </row>
    <row r="13" spans="1:21" ht="60" customHeight="1">
      <c r="A13" s="191" t="s">
        <v>329</v>
      </c>
      <c r="B13" s="192">
        <v>210</v>
      </c>
      <c r="C13" s="191"/>
      <c r="D13" s="196">
        <v>3.59</v>
      </c>
      <c r="E13" s="193">
        <v>168</v>
      </c>
      <c r="F13" s="194">
        <v>3.25</v>
      </c>
      <c r="G13" s="195">
        <v>0.93</v>
      </c>
      <c r="H13" s="193">
        <v>180</v>
      </c>
      <c r="I13" s="194">
        <v>3.03</v>
      </c>
      <c r="J13" s="195">
        <v>0.82</v>
      </c>
      <c r="K13" s="193">
        <v>167</v>
      </c>
      <c r="L13" s="194">
        <v>2.94</v>
      </c>
      <c r="M13" s="195">
        <v>0.83</v>
      </c>
      <c r="N13" s="193">
        <v>166</v>
      </c>
      <c r="O13" s="194">
        <v>2.6</v>
      </c>
      <c r="P13" s="195">
        <v>0.55</v>
      </c>
      <c r="Q13" s="193">
        <v>128</v>
      </c>
      <c r="R13" s="194">
        <v>2.95</v>
      </c>
      <c r="S13" s="195">
        <v>0.8</v>
      </c>
      <c r="T13" s="193">
        <v>175</v>
      </c>
      <c r="U13" s="195">
        <v>0.67</v>
      </c>
    </row>
    <row r="14" spans="1:21" ht="60" customHeight="1">
      <c r="A14" s="189" t="s">
        <v>358</v>
      </c>
      <c r="B14" s="292">
        <v>52</v>
      </c>
      <c r="C14" s="293">
        <f>B14/SUM($B$14:$B$16)</f>
        <v>0.24761904761904763</v>
      </c>
      <c r="D14" s="294">
        <v>3.55</v>
      </c>
      <c r="E14" s="70">
        <v>45</v>
      </c>
      <c r="F14" s="83">
        <v>3.24</v>
      </c>
      <c r="G14" s="84">
        <v>0.93</v>
      </c>
      <c r="H14" s="70">
        <v>48</v>
      </c>
      <c r="I14" s="83">
        <v>3.15</v>
      </c>
      <c r="J14" s="84">
        <v>0.85</v>
      </c>
      <c r="K14" s="70">
        <v>45</v>
      </c>
      <c r="L14" s="83">
        <v>2.96</v>
      </c>
      <c r="M14" s="84">
        <v>0.78</v>
      </c>
      <c r="N14" s="70">
        <v>43</v>
      </c>
      <c r="O14" s="83">
        <v>2.44</v>
      </c>
      <c r="P14" s="84">
        <v>0.47</v>
      </c>
      <c r="Q14" s="70">
        <v>32</v>
      </c>
      <c r="R14" s="83">
        <v>2.69</v>
      </c>
      <c r="S14" s="84">
        <v>0.66</v>
      </c>
      <c r="T14" s="70">
        <v>47</v>
      </c>
      <c r="U14" s="84">
        <v>0.57</v>
      </c>
    </row>
    <row r="15" spans="1:21" ht="60" customHeight="1">
      <c r="A15" s="189" t="s">
        <v>53</v>
      </c>
      <c r="B15" s="292">
        <v>135</v>
      </c>
      <c r="C15" s="293">
        <f>B15/SUM($B$14:$B$16)</f>
        <v>0.6428571428571429</v>
      </c>
      <c r="D15" s="294">
        <v>3.6</v>
      </c>
      <c r="E15" s="70">
        <v>108</v>
      </c>
      <c r="F15" s="83">
        <v>3.24</v>
      </c>
      <c r="G15" s="84">
        <v>0.94</v>
      </c>
      <c r="H15" s="70">
        <v>115</v>
      </c>
      <c r="I15" s="83">
        <v>3</v>
      </c>
      <c r="J15" s="84">
        <v>0.81</v>
      </c>
      <c r="K15" s="70">
        <v>107</v>
      </c>
      <c r="L15" s="83">
        <v>2.96</v>
      </c>
      <c r="M15" s="84">
        <v>0.86</v>
      </c>
      <c r="N15" s="70">
        <v>107</v>
      </c>
      <c r="O15" s="83">
        <v>2.73</v>
      </c>
      <c r="P15" s="84">
        <v>0.6</v>
      </c>
      <c r="Q15" s="70">
        <v>86</v>
      </c>
      <c r="R15" s="83">
        <v>3.08</v>
      </c>
      <c r="S15" s="84">
        <v>0.87</v>
      </c>
      <c r="T15" s="70">
        <v>112</v>
      </c>
      <c r="U15" s="84">
        <v>0.71</v>
      </c>
    </row>
    <row r="16" spans="1:21" ht="60" customHeight="1">
      <c r="A16" s="190" t="s">
        <v>54</v>
      </c>
      <c r="B16" s="292">
        <v>23</v>
      </c>
      <c r="C16" s="293">
        <f>B16/SUM($B$14:$B$16)</f>
        <v>0.10952380952380952</v>
      </c>
      <c r="D16" s="294">
        <v>3.65</v>
      </c>
      <c r="E16" s="70">
        <v>15</v>
      </c>
      <c r="F16" s="83">
        <v>3.33</v>
      </c>
      <c r="G16" s="84">
        <v>0.87</v>
      </c>
      <c r="H16" s="70">
        <v>17</v>
      </c>
      <c r="I16" s="83">
        <v>2.94</v>
      </c>
      <c r="J16" s="84">
        <v>0.76</v>
      </c>
      <c r="K16" s="70">
        <v>15</v>
      </c>
      <c r="L16" s="83">
        <v>2.73</v>
      </c>
      <c r="M16" s="84">
        <v>0.73</v>
      </c>
      <c r="N16" s="70">
        <v>16</v>
      </c>
      <c r="O16" s="83">
        <v>2.19</v>
      </c>
      <c r="P16" s="84">
        <v>0.44</v>
      </c>
      <c r="Q16" s="70">
        <v>10</v>
      </c>
      <c r="R16" s="83">
        <v>2.7</v>
      </c>
      <c r="S16" s="84">
        <v>0.7</v>
      </c>
      <c r="T16" s="70">
        <v>16</v>
      </c>
      <c r="U16" s="84">
        <v>0.69</v>
      </c>
    </row>
  </sheetData>
  <sheetProtection/>
  <mergeCells count="17">
    <mergeCell ref="A7:U7"/>
    <mergeCell ref="A12:U12"/>
    <mergeCell ref="B4:C4"/>
    <mergeCell ref="B5:C5"/>
    <mergeCell ref="K4:M4"/>
    <mergeCell ref="K5:M5"/>
    <mergeCell ref="E4:G4"/>
    <mergeCell ref="A1:U1"/>
    <mergeCell ref="Q4:S4"/>
    <mergeCell ref="Q5:S5"/>
    <mergeCell ref="T4:U4"/>
    <mergeCell ref="T5:U5"/>
    <mergeCell ref="E5:G5"/>
    <mergeCell ref="H4:J4"/>
    <mergeCell ref="H5:J5"/>
    <mergeCell ref="N4:P4"/>
    <mergeCell ref="N5:P5"/>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9,  Page &amp;P of &amp;N&amp;R&amp;"Arial,Italic"&amp;9 05/15/2009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John's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liuy</dc:creator>
  <cp:keywords/>
  <dc:description/>
  <cp:lastModifiedBy>liuy</cp:lastModifiedBy>
  <cp:lastPrinted>2010-09-16T13:29:58Z</cp:lastPrinted>
  <dcterms:created xsi:type="dcterms:W3CDTF">2009-05-12T17:59:01Z</dcterms:created>
  <dcterms:modified xsi:type="dcterms:W3CDTF">2010-09-16T13:43:01Z</dcterms:modified>
  <cp:category/>
  <cp:version/>
  <cp:contentType/>
  <cp:contentStatus/>
</cp:coreProperties>
</file>