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06" windowWidth="7500" windowHeight="6300" tabRatio="841" activeTab="7"/>
  </bookViews>
  <sheets>
    <sheet name="Table 1" sheetId="1" r:id="rId1"/>
    <sheet name="Table 2" sheetId="2" r:id="rId2"/>
    <sheet name="Table 3" sheetId="3" r:id="rId3"/>
    <sheet name="Table 4" sheetId="4" r:id="rId4"/>
    <sheet name="Table 5" sheetId="5" r:id="rId5"/>
    <sheet name="Table 6" sheetId="6" r:id="rId6"/>
    <sheet name="Table 7" sheetId="7" r:id="rId7"/>
    <sheet name="Table 8" sheetId="8" r:id="rId8"/>
    <sheet name="Table 9" sheetId="9" r:id="rId9"/>
    <sheet name="Survey Form" sheetId="10" r:id="rId10"/>
  </sheets>
  <definedNames>
    <definedName name="_xlnm.Print_Titles" localSheetId="2">'Table 3'!$4:$6</definedName>
    <definedName name="_xlnm.Print_Titles" localSheetId="3">'Table 4'!$4:$6</definedName>
    <definedName name="_xlnm.Print_Titles" localSheetId="4">'Table 5'!$4:$6</definedName>
    <definedName name="_xlnm.Print_Titles" localSheetId="5">'Table 6'!$4:$6</definedName>
  </definedNames>
  <calcPr fullCalcOnLoad="1"/>
</workbook>
</file>

<file path=xl/sharedStrings.xml><?xml version="1.0" encoding="utf-8"?>
<sst xmlns="http://schemas.openxmlformats.org/spreadsheetml/2006/main" count="675" uniqueCount="186">
  <si>
    <t>St. John's University</t>
  </si>
  <si>
    <t>N</t>
  </si>
  <si>
    <t xml:space="preserve"> 4 = Very Satisfied
 3 = Satisfied
 2 = Dissatisfied
 1 = Very Dissatisfied</t>
  </si>
  <si>
    <t>4 &amp; 3</t>
  </si>
  <si>
    <t>Mean</t>
  </si>
  <si>
    <t>4 = Excellent
3 = Good
2 = Fair
1 = Poor</t>
  </si>
  <si>
    <t xml:space="preserve">11. Tuition as worthwhile investment </t>
  </si>
  <si>
    <t>10. Quality of instruction</t>
  </si>
  <si>
    <t>12. Overall satisfaction</t>
  </si>
  <si>
    <t>4 = Strongly Agree
3 = Agree
2 = Disagree
1 = Strongly Disagree</t>
  </si>
  <si>
    <t xml:space="preserve">9. STJ providing job preparation or placement </t>
  </si>
  <si>
    <t>13. Impact of STJ Catholic and Vincentian Mission on student experience</t>
  </si>
  <si>
    <t>STJ total</t>
  </si>
  <si>
    <t>Undergrad</t>
  </si>
  <si>
    <t>Graduate</t>
  </si>
  <si>
    <t>8. Availability of STJ internships</t>
  </si>
  <si>
    <t>Undergraduate by college</t>
  </si>
  <si>
    <t>SJC</t>
  </si>
  <si>
    <t>EDU</t>
  </si>
  <si>
    <t>CPS</t>
  </si>
  <si>
    <t>TCB</t>
  </si>
  <si>
    <t>PHA</t>
  </si>
  <si>
    <t>Graduate by college</t>
  </si>
  <si>
    <t>Survey Item</t>
  </si>
  <si>
    <t>Rating scale</t>
  </si>
  <si>
    <t>*</t>
  </si>
  <si>
    <t>Correlation</t>
  </si>
  <si>
    <t>By College: Undergraduate</t>
  </si>
  <si>
    <t>By College: Graduate</t>
  </si>
  <si>
    <t>Note: The correlations are all significant at the .05 level unless noted by an asterisk *.</t>
  </si>
  <si>
    <t>Bachelor</t>
  </si>
  <si>
    <t>Master’s</t>
  </si>
  <si>
    <t>Doctorate</t>
  </si>
  <si>
    <t>Professional</t>
  </si>
  <si>
    <t>No plan</t>
  </si>
  <si>
    <t>4 = Very Positively
3 = Positively
2 = Negatively
1 = Very Negatively</t>
  </si>
  <si>
    <t>Looking</t>
  </si>
  <si>
    <t>Accepted offer</t>
  </si>
  <si>
    <t>Survey participants</t>
  </si>
  <si>
    <t>%</t>
  </si>
  <si>
    <t>Undergraduate: Q6. If you completed internship(s) while at St. John's University, what was your PRIMARY motivation</t>
  </si>
  <si>
    <t>Academic credit</t>
  </si>
  <si>
    <t>Experience</t>
  </si>
  <si>
    <t>Financial</t>
  </si>
  <si>
    <t>Graduate: Q6. If you completed internship(s) while at St. John's University, what was your PRIMARY motivation</t>
  </si>
  <si>
    <t>Career Center</t>
  </si>
  <si>
    <t>On my own</t>
  </si>
  <si>
    <t>Academic Dept</t>
  </si>
  <si>
    <t>Primary</t>
  </si>
  <si>
    <t>Secondary</t>
  </si>
  <si>
    <t>Decided</t>
  </si>
  <si>
    <t>Undecided</t>
  </si>
  <si>
    <t>Non-VHN</t>
  </si>
  <si>
    <t>VHN</t>
  </si>
  <si>
    <t>3.00 - 3.49</t>
  </si>
  <si>
    <t>3.50 - 4.00</t>
  </si>
  <si>
    <t>By first-year financial status: Very High Need (VHN) vs. Non-VHN (N = 1,529)</t>
  </si>
  <si>
    <t>International</t>
  </si>
  <si>
    <t>By market (N = 1,591)</t>
  </si>
  <si>
    <t>By major status when students entered St. John's  (N = 1,387)</t>
  </si>
  <si>
    <t xml:space="preserve">F       </t>
  </si>
  <si>
    <t xml:space="preserve">M       </t>
  </si>
  <si>
    <t xml:space="preserve">Black </t>
  </si>
  <si>
    <t xml:space="preserve">Asian </t>
  </si>
  <si>
    <t xml:space="preserve">White </t>
  </si>
  <si>
    <t>Hispanic</t>
  </si>
  <si>
    <t>Total</t>
  </si>
  <si>
    <t>% of responses</t>
  </si>
  <si>
    <t>8. Please rate your satisfaction with the internships available at St. John's.</t>
  </si>
  <si>
    <t>Very Satisfied</t>
  </si>
  <si>
    <t>Satisfied</t>
  </si>
  <si>
    <t>Dissatisfied</t>
  </si>
  <si>
    <t>Very Dissatisfied</t>
  </si>
  <si>
    <t xml:space="preserve">9. How well did St. John's do at providing job preparation/placement? </t>
  </si>
  <si>
    <t>Fair</t>
  </si>
  <si>
    <t>Good</t>
  </si>
  <si>
    <t>Excellent</t>
  </si>
  <si>
    <t>Poor</t>
  </si>
  <si>
    <t>10. How was the quality of instruction at St. John's?</t>
  </si>
  <si>
    <t>11.  Tuition paid was a worthwhile investment.</t>
  </si>
  <si>
    <t>Strongly Agree</t>
  </si>
  <si>
    <t>Agree</t>
  </si>
  <si>
    <t>Disagree</t>
  </si>
  <si>
    <t>Strongly Disagree</t>
  </si>
  <si>
    <t xml:space="preserve">12.  Please rate your overall satisfaction with St. John's. </t>
  </si>
  <si>
    <t>13.  How has the St. John's Catholic and Vincentian Mission impacted your experience at St. John’s?</t>
  </si>
  <si>
    <t>Very Positively</t>
  </si>
  <si>
    <t>Positively</t>
  </si>
  <si>
    <t>Negatively</t>
  </si>
  <si>
    <t>Very Negatively</t>
  </si>
  <si>
    <t>Not at all</t>
  </si>
  <si>
    <t>4 = Very Positively
3 = Positively
2 = Negatively
1 = Very Negatively
0 = Not at all</t>
  </si>
  <si>
    <t>Undergrad Total</t>
  </si>
  <si>
    <t>Had no internship</t>
  </si>
  <si>
    <t>Had internship</t>
  </si>
  <si>
    <t>All Undergraduates</t>
  </si>
  <si>
    <t>St. John's College</t>
  </si>
  <si>
    <t>SJC Total</t>
  </si>
  <si>
    <t>Thru Career Ctr</t>
  </si>
  <si>
    <t>School of Education</t>
  </si>
  <si>
    <t>EDU Total</t>
  </si>
  <si>
    <t>College of Professional Studies</t>
  </si>
  <si>
    <t>CPS Total</t>
  </si>
  <si>
    <t>Tobin College of Business</t>
  </si>
  <si>
    <t>TCB Total</t>
  </si>
  <si>
    <t>College of Pharmacy</t>
  </si>
  <si>
    <t>PHA Total</t>
  </si>
  <si>
    <t># of Responses</t>
  </si>
  <si>
    <t>Offer aacepted</t>
  </si>
  <si>
    <t>Didn't have internship</t>
  </si>
  <si>
    <t>4a. What are your employment plans after graduation? (Total)</t>
  </si>
  <si>
    <t>1. Planning to pursue further studies in Fall 2009 or Spring 2010</t>
  </si>
  <si>
    <t>Pursue further studies</t>
  </si>
  <si>
    <t>Accepted a job offer</t>
  </si>
  <si>
    <t>4b. What are your employment plans after graduation? (Only those with no plan for further studies)</t>
  </si>
  <si>
    <t>Below 3.0</t>
  </si>
  <si>
    <t>Final GPA</t>
  </si>
  <si>
    <t>GPA</t>
  </si>
  <si>
    <t>Final</t>
  </si>
  <si>
    <t xml:space="preserve"> 4 = Very Satisfied
 3 = Satisfied
 2 = Dissatisfied
 1 = Very 
       Dissatisfied</t>
  </si>
  <si>
    <t>4 = Strongly Agree
3 = Agree
2 = Disagree
1 = Strongly 
      Disagree</t>
  </si>
  <si>
    <t>Undergraduate: Q4. What are your employment plans after graduation? (1,420 responses)</t>
  </si>
  <si>
    <t>Graduate: Q4. What are your employment plans after graduation? (704 responses)</t>
  </si>
  <si>
    <t>participants</t>
  </si>
  <si>
    <t>Survey</t>
  </si>
  <si>
    <t xml:space="preserve"> 4 = Very Satisfied
 3 = Satisfied
 2 = Dissatisfied
 1 = Very
       Dissatisfied</t>
  </si>
  <si>
    <t>4c. What are your employment plans after graduation? (Only those who plan further studies)</t>
  </si>
  <si>
    <t>4b. What are your employment plans after graduation? (Students with no plan for further studies)</t>
  </si>
  <si>
    <t>4c. What are your employment plans after graduation? (Students who plan for further studies)</t>
  </si>
  <si>
    <t>Table 1. Graduating Student Survey 2009: Frequency and Average Rating Scores</t>
  </si>
  <si>
    <t>Table 2. Graduating Student Survey 2009: Correlation between Overall Satisfaction and Other Survey Items</t>
  </si>
  <si>
    <t>Table 3. Graduating Student Survey 2009: Crosstabs of Questions 1, 4, 6, 7 and 8 - 13</t>
  </si>
  <si>
    <t>Table 4. Graduating Student Survey 2009: Internships for undergraduate students</t>
  </si>
  <si>
    <t>Table 6. Graduating Student Survey 2009: By gender and ethnicity</t>
  </si>
  <si>
    <t>Undergraduate: By gender (N = 1,652)</t>
  </si>
  <si>
    <t>Graduate: By gender (N = 833)</t>
  </si>
  <si>
    <t>Table 5. Graduating Student Survey 2009: Undergraduates by background information</t>
  </si>
  <si>
    <t xml:space="preserve"> </t>
  </si>
  <si>
    <t>1.  If you are planning to pursue further study in Fall 2009 or Spring 2010, what degree level?</t>
  </si>
  <si>
    <t>Bachelor, Master’s, Doctorate, Professional (MD, JD, etc.), No plan/Don’t know</t>
  </si>
  <si>
    <t>4.  What are your employment plans after graduation?</t>
  </si>
  <si>
    <t>Accepted an offer, Looking, No plan</t>
  </si>
  <si>
    <t>Academic credit, Experience, Financial, Not Applicable</t>
  </si>
  <si>
    <t xml:space="preserve">7.  How did you find your internship(s)? (Check ALL that apply)  </t>
  </si>
  <si>
    <t>Career Center, Academic Department, On my own, Not Applicable</t>
  </si>
  <si>
    <t>8.  Please rate your satisfaction with the internships available at St. John's.</t>
  </si>
  <si>
    <t>Very Satisfied, Satisfied, Dissatisfied, Very Dissatisfied, Not Applicable</t>
  </si>
  <si>
    <t xml:space="preserve">9.  How well did St. John's do at providing job preparation/placement? </t>
  </si>
  <si>
    <t>Excellent, Good, Fair, Poor, Not Applicable</t>
  </si>
  <si>
    <t>10.  How was the quality of instruction at St. John's?</t>
  </si>
  <si>
    <t>Excellent, Good, Fair, Poor</t>
  </si>
  <si>
    <t>Strongly Agree, Agree, Disagree, Strongly Disagree</t>
  </si>
  <si>
    <t>Very Satisfied, Satisfied, Dissatisfied, Very Dissatisfied</t>
  </si>
  <si>
    <r>
      <t>13.  How has the St. John's Catholic and Vincentian Mission impacted your experience at St. John’s</t>
    </r>
    <r>
      <rPr>
        <sz val="10"/>
        <color indexed="12"/>
        <rFont val="Frutiger LT 55 Roman"/>
        <family val="2"/>
      </rPr>
      <t>?</t>
    </r>
  </si>
  <si>
    <t>Very Positively, Positively, Negatively, Very Negatively, Not at all</t>
  </si>
  <si>
    <r>
      <t>15.  Please share your comments/suggestions regarding your experience at St. John's.</t>
    </r>
    <r>
      <rPr>
        <i/>
        <sz val="10"/>
        <color indexed="8"/>
        <rFont val="Frutiger LT 55 Roman"/>
        <family val="2"/>
      </rPr>
      <t xml:space="preserve">  [Open-ended]</t>
    </r>
  </si>
  <si>
    <t xml:space="preserve">2.  If you are planning to pursue further study, please give name of educational institution </t>
  </si>
  <si>
    <t xml:space="preserve">3.  If you are the recipient of a fellowship/scholarship to pursue further study, please indicate </t>
  </si>
  <si>
    <r>
      <t xml:space="preserve">     the name and provide any other information (Duration, Amount, etc.). </t>
    </r>
    <r>
      <rPr>
        <i/>
        <sz val="10"/>
        <rFont val="Frutiger LT 55 Roman"/>
        <family val="2"/>
      </rPr>
      <t xml:space="preserve"> [Open-ended]</t>
    </r>
  </si>
  <si>
    <t xml:space="preserve">     for completing an internship?  (Check ALL that apply) </t>
  </si>
  <si>
    <t xml:space="preserve">6.  If you completed internship(s) while at St. John's University, what was your PRIMARY motivation  </t>
  </si>
  <si>
    <t xml:space="preserve">14.  What is the best way to contact you after graduation? (Please enter your E-mail Address and/or </t>
  </si>
  <si>
    <t xml:space="preserve">       Phone Number)   [Open-ended]</t>
  </si>
  <si>
    <t xml:space="preserve">5.  If you accepted an offer, please give name of employer and position and let us know how well </t>
  </si>
  <si>
    <r>
      <t xml:space="preserve">     your position is aligned with your career interests.  </t>
    </r>
    <r>
      <rPr>
        <i/>
        <sz val="10"/>
        <rFont val="Frutiger LT 55 Roman"/>
        <family val="2"/>
      </rPr>
      <t>[Open-ended]</t>
    </r>
  </si>
  <si>
    <r>
      <t xml:space="preserve">    and program. </t>
    </r>
    <r>
      <rPr>
        <i/>
        <sz val="10"/>
        <color indexed="8"/>
        <rFont val="Frutiger LT 55 Roman"/>
        <family val="2"/>
      </rPr>
      <t xml:space="preserve"> [Open-ended]</t>
    </r>
  </si>
  <si>
    <t>Unknown</t>
  </si>
  <si>
    <t>Undergraduate: By ethnicity (N = 1,570)</t>
  </si>
  <si>
    <t>Graduate: By ethnicity (N = 699)</t>
  </si>
  <si>
    <t xml:space="preserve">Table 7. Graduating Student Survey 2009: Undergraduates by internship status
            (total responses = 1,652) </t>
  </si>
  <si>
    <t>Q1. If you are planning to pursue further study in Fall 2009 or Spring 2010, what degree level? (1,850 responses)</t>
  </si>
  <si>
    <t xml:space="preserve">                                    for completing an internship?  (Check ALL that apply, 1136 unduplicated reponses)</t>
  </si>
  <si>
    <t xml:space="preserve">                                    for completing an internship?  (Check ALL that apply, 484 unduplicated reponses)</t>
  </si>
  <si>
    <t xml:space="preserve">Undergraduate: Q7. How did you find your internship(s)? (Check ALL that apply, 838 unduplicated responses)  </t>
  </si>
  <si>
    <t xml:space="preserve">Graduate: Q7. How did you find your internship(s)? (Check ALL that apply, 310 unduplicated responses)  </t>
  </si>
  <si>
    <t>By final college GPA (N = 1,590)</t>
  </si>
  <si>
    <t>2009 Graduating Student Survey Questions</t>
  </si>
  <si>
    <t>Note:</t>
  </si>
  <si>
    <t xml:space="preserve">We assume that students would not identify practicum (School of Education) or clinical rotation (College of Pharmacy) as internships. However, this cannot be verified so data relating to internships should be considered in that light. </t>
  </si>
  <si>
    <t>Table 9. Graduating Student Survey 2009: Frequency and Average Rating Scores by Campus</t>
  </si>
  <si>
    <t>Queens</t>
  </si>
  <si>
    <t>Staten 
Island</t>
  </si>
  <si>
    <t>Undergraduate Students</t>
  </si>
  <si>
    <t>Manhattan</t>
  </si>
  <si>
    <t>Graduate Students</t>
  </si>
  <si>
    <t xml:space="preserve">Table 8. Graduating Student Survey 2009: Graduate students by internship status
              (total responses = 833)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</si>
</sst>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30">
    <font>
      <sz val="10"/>
      <name val="Arial"/>
      <family val="0"/>
    </font>
    <font>
      <u val="single"/>
      <sz val="10"/>
      <color indexed="36"/>
      <name val="Arial"/>
      <family val="0"/>
    </font>
    <font>
      <u val="single"/>
      <sz val="10"/>
      <color indexed="12"/>
      <name val="Arial"/>
      <family val="0"/>
    </font>
    <font>
      <sz val="12"/>
      <name val="Arial"/>
      <family val="0"/>
    </font>
    <font>
      <b/>
      <sz val="16"/>
      <name val="Frutiger LT 55 Roman"/>
      <family val="2"/>
    </font>
    <font>
      <b/>
      <sz val="12.5"/>
      <name val="Frutiger LT 55 Roman"/>
      <family val="2"/>
    </font>
    <font>
      <sz val="12"/>
      <name val="Frutiger LT 55 Roman"/>
      <family val="2"/>
    </font>
    <font>
      <sz val="16"/>
      <name val="Frutiger LT 55 Roman"/>
      <family val="2"/>
    </font>
    <font>
      <b/>
      <sz val="16"/>
      <name val="Arial Narrow"/>
      <family val="2"/>
    </font>
    <font>
      <sz val="16"/>
      <name val="Arial Narrow"/>
      <family val="2"/>
    </font>
    <font>
      <sz val="18"/>
      <name val="Arial Narrow"/>
      <family val="2"/>
    </font>
    <font>
      <sz val="14"/>
      <name val="Arial"/>
      <family val="0"/>
    </font>
    <font>
      <sz val="14"/>
      <name val="Frutiger LT 55 Roman"/>
      <family val="2"/>
    </font>
    <font>
      <sz val="14"/>
      <name val="Arial Narrow"/>
      <family val="2"/>
    </font>
    <font>
      <sz val="16"/>
      <name val="Arial"/>
      <family val="2"/>
    </font>
    <font>
      <b/>
      <sz val="16"/>
      <name val="Arial"/>
      <family val="2"/>
    </font>
    <font>
      <b/>
      <sz val="14"/>
      <name val="Arial Narrow"/>
      <family val="2"/>
    </font>
    <font>
      <b/>
      <sz val="14"/>
      <color indexed="12"/>
      <name val="Arial Narrow"/>
      <family val="2"/>
    </font>
    <font>
      <b/>
      <sz val="16"/>
      <color indexed="12"/>
      <name val="Arial Narrow"/>
      <family val="2"/>
    </font>
    <font>
      <sz val="12"/>
      <name val="Arial Narrow"/>
      <family val="2"/>
    </font>
    <font>
      <b/>
      <sz val="14"/>
      <name val="Frutiger LT 55 Roman"/>
      <family val="2"/>
    </font>
    <font>
      <sz val="8"/>
      <name val="Arial"/>
      <family val="0"/>
    </font>
    <font>
      <b/>
      <sz val="15.5"/>
      <name val="Arial"/>
      <family val="2"/>
    </font>
    <font>
      <sz val="10"/>
      <color indexed="8"/>
      <name val="Frutiger LT 55 Roman"/>
      <family val="2"/>
    </font>
    <font>
      <sz val="10"/>
      <name val="Frutiger LT 55 Roman"/>
      <family val="2"/>
    </font>
    <font>
      <sz val="10"/>
      <color indexed="12"/>
      <name val="Frutiger LT 55 Roman"/>
      <family val="2"/>
    </font>
    <font>
      <b/>
      <sz val="10"/>
      <color indexed="8"/>
      <name val="Frutiger LT 55 Roman"/>
      <family val="2"/>
    </font>
    <font>
      <i/>
      <sz val="10"/>
      <color indexed="8"/>
      <name val="Frutiger LT 55 Roman"/>
      <family val="2"/>
    </font>
    <font>
      <i/>
      <sz val="10"/>
      <name val="Frutiger LT 55 Roman"/>
      <family val="2"/>
    </font>
    <font>
      <sz val="9"/>
      <name val="Frutiger LT 55 Roman"/>
      <family val="2"/>
    </font>
  </fonts>
  <fills count="4">
    <fill>
      <patternFill/>
    </fill>
    <fill>
      <patternFill patternType="gray125"/>
    </fill>
    <fill>
      <patternFill patternType="solid">
        <fgColor indexed="27"/>
        <bgColor indexed="64"/>
      </patternFill>
    </fill>
    <fill>
      <patternFill patternType="solid">
        <fgColor indexed="26"/>
        <bgColor indexed="64"/>
      </patternFill>
    </fill>
  </fills>
  <borders count="15">
    <border>
      <left/>
      <right/>
      <top/>
      <bottom/>
      <diagonal/>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5" fillId="0" borderId="0" xfId="0" applyFont="1" applyAlignment="1">
      <alignment horizontal="left"/>
    </xf>
    <xf numFmtId="0" fontId="6" fillId="0" borderId="0" xfId="0" applyFont="1" applyAlignment="1">
      <alignment horizontal="left"/>
    </xf>
    <xf numFmtId="0" fontId="4" fillId="0" borderId="0" xfId="0" applyFont="1" applyAlignment="1">
      <alignment vertical="center"/>
    </xf>
    <xf numFmtId="0" fontId="7" fillId="0" borderId="1" xfId="0" applyFont="1" applyBorder="1" applyAlignment="1">
      <alignment vertical="center"/>
    </xf>
    <xf numFmtId="0" fontId="4" fillId="0" borderId="2" xfId="0" applyFont="1" applyFill="1" applyBorder="1" applyAlignment="1">
      <alignment vertical="center"/>
    </xf>
    <xf numFmtId="0" fontId="8" fillId="0" borderId="2" xfId="0" applyFont="1" applyBorder="1" applyAlignment="1">
      <alignment horizontal="center" vertical="center"/>
    </xf>
    <xf numFmtId="0" fontId="8" fillId="2" borderId="2" xfId="0" applyFont="1" applyFill="1" applyBorder="1" applyAlignment="1">
      <alignment horizontal="center" vertical="center"/>
    </xf>
    <xf numFmtId="164" fontId="8" fillId="0" borderId="2" xfId="0" applyNumberFormat="1" applyFont="1" applyFill="1" applyBorder="1" applyAlignment="1">
      <alignment horizontal="center" vertical="center" wrapText="1"/>
    </xf>
    <xf numFmtId="9" fontId="8" fillId="2"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3" fontId="8" fillId="0" borderId="4" xfId="0" applyNumberFormat="1" applyFont="1" applyFill="1" applyBorder="1" applyAlignment="1">
      <alignment horizontal="center" vertical="center" wrapText="1"/>
    </xf>
    <xf numFmtId="164" fontId="8" fillId="0" borderId="4" xfId="0" applyNumberFormat="1" applyFont="1" applyFill="1" applyBorder="1" applyAlignment="1">
      <alignment horizontal="center" vertical="center" wrapText="1"/>
    </xf>
    <xf numFmtId="9" fontId="8" fillId="2" borderId="4" xfId="0" applyNumberFormat="1" applyFont="1" applyFill="1" applyBorder="1" applyAlignment="1">
      <alignment horizontal="center" vertical="center" wrapText="1"/>
    </xf>
    <xf numFmtId="9" fontId="8" fillId="2" borderId="5"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2"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2" fontId="8" fillId="0" borderId="4" xfId="0" applyNumberFormat="1" applyFont="1" applyFill="1" applyBorder="1" applyAlignment="1">
      <alignment horizontal="center" vertical="center" wrapText="1"/>
    </xf>
    <xf numFmtId="3" fontId="8" fillId="0" borderId="5" xfId="0" applyNumberFormat="1" applyFont="1" applyFill="1" applyBorder="1" applyAlignment="1">
      <alignment horizontal="center" vertical="center" wrapText="1"/>
    </xf>
    <xf numFmtId="0" fontId="0" fillId="0" borderId="4" xfId="0" applyBorder="1" applyAlignment="1">
      <alignment/>
    </xf>
    <xf numFmtId="0" fontId="0" fillId="0" borderId="5" xfId="0" applyBorder="1" applyAlignment="1">
      <alignment/>
    </xf>
    <xf numFmtId="0" fontId="11" fillId="0" borderId="3" xfId="0" applyFont="1" applyBorder="1" applyAlignment="1">
      <alignment vertical="center"/>
    </xf>
    <xf numFmtId="2" fontId="8" fillId="3" borderId="2" xfId="0" applyNumberFormat="1" applyFont="1" applyFill="1" applyBorder="1" applyAlignment="1">
      <alignment horizontal="center" vertical="center" wrapText="1"/>
    </xf>
    <xf numFmtId="2" fontId="8" fillId="3" borderId="4"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9" fillId="0" borderId="5" xfId="0" applyFont="1" applyBorder="1" applyAlignment="1">
      <alignment horizontal="left" vertical="center" wrapText="1"/>
    </xf>
    <xf numFmtId="0" fontId="4" fillId="2" borderId="1" xfId="0" applyFont="1" applyFill="1" applyBorder="1" applyAlignment="1">
      <alignment horizontal="center" vertical="center"/>
    </xf>
    <xf numFmtId="0" fontId="12" fillId="0" borderId="2" xfId="0" applyFont="1" applyFill="1" applyBorder="1" applyAlignment="1">
      <alignment vertical="center"/>
    </xf>
    <xf numFmtId="3" fontId="13" fillId="0" borderId="1" xfId="0" applyNumberFormat="1" applyFont="1" applyBorder="1" applyAlignment="1">
      <alignment horizontal="center" vertical="center"/>
    </xf>
    <xf numFmtId="3" fontId="13" fillId="2" borderId="1" xfId="0" applyNumberFormat="1" applyFont="1" applyFill="1" applyBorder="1" applyAlignment="1">
      <alignment horizontal="center" vertical="center"/>
    </xf>
    <xf numFmtId="3" fontId="13" fillId="0" borderId="2" xfId="0" applyNumberFormat="1" applyFont="1" applyFill="1" applyBorder="1" applyAlignment="1">
      <alignment horizontal="center" vertical="center" wrapText="1"/>
    </xf>
    <xf numFmtId="164" fontId="13" fillId="0" borderId="2" xfId="0" applyNumberFormat="1" applyFont="1" applyFill="1" applyBorder="1" applyAlignment="1">
      <alignment horizontal="center" vertical="center" wrapText="1"/>
    </xf>
    <xf numFmtId="9" fontId="13" fillId="2" borderId="2" xfId="0"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xf>
    <xf numFmtId="3" fontId="13" fillId="0" borderId="2" xfId="0" applyNumberFormat="1" applyFont="1" applyFill="1" applyBorder="1" applyAlignment="1">
      <alignment horizontal="center" vertical="center"/>
    </xf>
    <xf numFmtId="0" fontId="12" fillId="0" borderId="3" xfId="0" applyFont="1" applyFill="1" applyBorder="1" applyAlignment="1">
      <alignment vertical="center"/>
    </xf>
    <xf numFmtId="3" fontId="13" fillId="0" borderId="4" xfId="0" applyNumberFormat="1" applyFont="1" applyFill="1" applyBorder="1" applyAlignment="1">
      <alignment horizontal="center" vertical="center"/>
    </xf>
    <xf numFmtId="3" fontId="13" fillId="0" borderId="4" xfId="0" applyNumberFormat="1" applyFont="1" applyFill="1" applyBorder="1" applyAlignment="1">
      <alignment horizontal="center" vertical="center" wrapText="1"/>
    </xf>
    <xf numFmtId="164" fontId="13" fillId="0" borderId="4" xfId="0" applyNumberFormat="1" applyFont="1" applyFill="1" applyBorder="1" applyAlignment="1">
      <alignment horizontal="center" vertical="center" wrapText="1"/>
    </xf>
    <xf numFmtId="0" fontId="13" fillId="0" borderId="2" xfId="0" applyFont="1" applyFill="1" applyBorder="1" applyAlignment="1">
      <alignment horizontal="left" vertical="center" indent="1"/>
    </xf>
    <xf numFmtId="9" fontId="13" fillId="2" borderId="2" xfId="0" applyNumberFormat="1" applyFont="1" applyFill="1" applyBorder="1" applyAlignment="1">
      <alignment horizontal="center" vertical="center"/>
    </xf>
    <xf numFmtId="0" fontId="13" fillId="0" borderId="2" xfId="0" applyFont="1" applyFill="1" applyBorder="1" applyAlignment="1">
      <alignment horizontal="center" vertical="center"/>
    </xf>
    <xf numFmtId="0" fontId="12" fillId="0" borderId="6" xfId="0" applyFont="1" applyFill="1" applyBorder="1" applyAlignment="1">
      <alignment vertical="center"/>
    </xf>
    <xf numFmtId="3" fontId="13" fillId="0" borderId="7" xfId="0" applyNumberFormat="1" applyFont="1" applyFill="1" applyBorder="1" applyAlignment="1">
      <alignment horizontal="center" vertical="center"/>
    </xf>
    <xf numFmtId="3" fontId="13" fillId="0" borderId="7" xfId="0" applyNumberFormat="1" applyFont="1" applyFill="1" applyBorder="1" applyAlignment="1">
      <alignment horizontal="center" vertical="center" wrapText="1"/>
    </xf>
    <xf numFmtId="164" fontId="13" fillId="0" borderId="7" xfId="0" applyNumberFormat="1" applyFont="1" applyFill="1" applyBorder="1" applyAlignment="1">
      <alignment horizontal="center" vertical="center" wrapText="1"/>
    </xf>
    <xf numFmtId="0" fontId="12" fillId="0" borderId="8" xfId="0" applyFont="1" applyFill="1" applyBorder="1" applyAlignment="1">
      <alignment vertical="center"/>
    </xf>
    <xf numFmtId="3" fontId="13" fillId="0" borderId="9" xfId="0" applyNumberFormat="1" applyFont="1" applyFill="1" applyBorder="1" applyAlignment="1">
      <alignment horizontal="center" vertical="center"/>
    </xf>
    <xf numFmtId="3" fontId="13" fillId="0" borderId="9" xfId="0" applyNumberFormat="1" applyFont="1" applyFill="1" applyBorder="1" applyAlignment="1">
      <alignment horizontal="center" vertical="center" wrapText="1"/>
    </xf>
    <xf numFmtId="164" fontId="13" fillId="0" borderId="9" xfId="0" applyNumberFormat="1" applyFont="1" applyFill="1" applyBorder="1" applyAlignment="1">
      <alignment horizontal="center" vertical="center" wrapText="1"/>
    </xf>
    <xf numFmtId="9" fontId="13" fillId="0" borderId="4" xfId="0" applyNumberFormat="1" applyFont="1" applyFill="1" applyBorder="1" applyAlignment="1">
      <alignment horizontal="center" vertical="center" wrapText="1"/>
    </xf>
    <xf numFmtId="9" fontId="13" fillId="0" borderId="5" xfId="0" applyNumberFormat="1" applyFont="1" applyFill="1" applyBorder="1" applyAlignment="1">
      <alignment horizontal="center" vertical="center" wrapText="1"/>
    </xf>
    <xf numFmtId="9" fontId="13" fillId="0" borderId="7" xfId="0" applyNumberFormat="1" applyFont="1" applyFill="1" applyBorder="1" applyAlignment="1">
      <alignment horizontal="center" vertical="center"/>
    </xf>
    <xf numFmtId="9" fontId="13" fillId="0" borderId="7" xfId="0" applyNumberFormat="1"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9" fontId="13" fillId="0" borderId="9" xfId="0" applyNumberFormat="1" applyFont="1" applyFill="1" applyBorder="1" applyAlignment="1">
      <alignment horizontal="center" vertical="center" wrapText="1"/>
    </xf>
    <xf numFmtId="9" fontId="13" fillId="0" borderId="11" xfId="0" applyNumberFormat="1" applyFont="1" applyFill="1" applyBorder="1" applyAlignment="1">
      <alignment horizontal="center" vertical="center" wrapText="1"/>
    </xf>
    <xf numFmtId="3" fontId="0" fillId="0" borderId="0" xfId="0" applyNumberFormat="1" applyAlignment="1">
      <alignment/>
    </xf>
    <xf numFmtId="0" fontId="9" fillId="0" borderId="4" xfId="0" applyFont="1" applyBorder="1" applyAlignment="1">
      <alignment horizontal="center" vertical="top" wrapText="1"/>
    </xf>
    <xf numFmtId="0" fontId="8" fillId="0" borderId="3" xfId="0" applyFont="1" applyBorder="1" applyAlignment="1">
      <alignment horizontal="left" vertical="center"/>
    </xf>
    <xf numFmtId="0" fontId="15" fillId="0" borderId="3" xfId="0" applyFont="1" applyBorder="1" applyAlignment="1">
      <alignment horizontal="left" vertical="center"/>
    </xf>
    <xf numFmtId="9" fontId="13" fillId="0" borderId="2" xfId="0" applyNumberFormat="1" applyFont="1" applyFill="1" applyBorder="1" applyAlignment="1">
      <alignment horizontal="center" vertical="center"/>
    </xf>
    <xf numFmtId="9" fontId="13" fillId="0" borderId="2" xfId="0" applyNumberFormat="1" applyFont="1" applyFill="1" applyBorder="1" applyAlignment="1">
      <alignment horizontal="center" vertical="center" wrapText="1"/>
    </xf>
    <xf numFmtId="9" fontId="0" fillId="0" borderId="0" xfId="0" applyNumberFormat="1" applyAlignment="1">
      <alignment/>
    </xf>
    <xf numFmtId="3" fontId="13" fillId="0" borderId="5"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wrapText="1"/>
    </xf>
    <xf numFmtId="9" fontId="9" fillId="2" borderId="2" xfId="0" applyNumberFormat="1" applyFont="1" applyFill="1" applyBorder="1" applyAlignment="1">
      <alignment horizontal="center" vertical="center" wrapText="1"/>
    </xf>
    <xf numFmtId="0" fontId="13" fillId="0" borderId="2" xfId="0" applyFont="1" applyFill="1" applyBorder="1" applyAlignment="1">
      <alignment horizontal="left" vertical="center"/>
    </xf>
    <xf numFmtId="0" fontId="4" fillId="0" borderId="4" xfId="0" applyFont="1" applyBorder="1" applyAlignment="1">
      <alignment horizontal="center" vertical="center"/>
    </xf>
    <xf numFmtId="0" fontId="4" fillId="2" borderId="4" xfId="0" applyFont="1" applyFill="1" applyBorder="1" applyAlignment="1">
      <alignment horizontal="center" vertical="center"/>
    </xf>
    <xf numFmtId="0" fontId="8" fillId="0" borderId="4" xfId="0" applyFont="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3" fontId="13" fillId="3" borderId="2" xfId="0" applyNumberFormat="1" applyFont="1" applyFill="1" applyBorder="1" applyAlignment="1">
      <alignment horizontal="center" vertical="center"/>
    </xf>
    <xf numFmtId="9" fontId="13" fillId="3" borderId="2" xfId="0" applyNumberFormat="1" applyFont="1" applyFill="1" applyBorder="1" applyAlignment="1">
      <alignment horizontal="center" vertical="center"/>
    </xf>
    <xf numFmtId="3" fontId="13" fillId="3" borderId="2" xfId="0" applyNumberFormat="1" applyFont="1" applyFill="1" applyBorder="1" applyAlignment="1">
      <alignment horizontal="center" vertical="center" wrapText="1"/>
    </xf>
    <xf numFmtId="164" fontId="13" fillId="3" borderId="2" xfId="0" applyNumberFormat="1" applyFont="1" applyFill="1" applyBorder="1" applyAlignment="1">
      <alignment horizontal="center" vertical="center" wrapText="1"/>
    </xf>
    <xf numFmtId="9" fontId="13" fillId="3" borderId="2" xfId="0" applyNumberFormat="1" applyFont="1" applyFill="1" applyBorder="1" applyAlignment="1">
      <alignment horizontal="center" vertical="center" wrapText="1"/>
    </xf>
    <xf numFmtId="0" fontId="4" fillId="0" borderId="3" xfId="0" applyFont="1" applyBorder="1" applyAlignment="1">
      <alignment vertical="center"/>
    </xf>
    <xf numFmtId="0" fontId="16" fillId="0" borderId="2" xfId="0" applyFont="1" applyFill="1" applyBorder="1" applyAlignment="1">
      <alignment horizontal="center" vertical="center"/>
    </xf>
    <xf numFmtId="0" fontId="15" fillId="0" borderId="4" xfId="0" applyFont="1" applyBorder="1" applyAlignment="1">
      <alignment horizontal="left" vertical="center"/>
    </xf>
    <xf numFmtId="9" fontId="8"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9" fontId="9" fillId="0" borderId="2" xfId="0" applyNumberFormat="1" applyFont="1" applyFill="1" applyBorder="1" applyAlignment="1">
      <alignment horizontal="center" vertical="center"/>
    </xf>
    <xf numFmtId="9" fontId="8" fillId="0" borderId="2"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xf>
    <xf numFmtId="9" fontId="8" fillId="0" borderId="5" xfId="0" applyNumberFormat="1" applyFont="1" applyFill="1" applyBorder="1" applyAlignment="1">
      <alignment horizontal="center" vertical="center" wrapText="1"/>
    </xf>
    <xf numFmtId="0" fontId="17" fillId="0" borderId="2" xfId="0" applyFont="1" applyFill="1" applyBorder="1" applyAlignment="1">
      <alignment horizontal="left" vertical="center"/>
    </xf>
    <xf numFmtId="0" fontId="18" fillId="0" borderId="2" xfId="0" applyFont="1" applyFill="1" applyBorder="1" applyAlignment="1">
      <alignment horizontal="center" vertical="center"/>
    </xf>
    <xf numFmtId="9" fontId="18" fillId="0" borderId="2" xfId="0" applyNumberFormat="1" applyFont="1" applyFill="1" applyBorder="1" applyAlignment="1">
      <alignment horizontal="center" vertical="center"/>
    </xf>
    <xf numFmtId="9" fontId="18" fillId="0"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9" fontId="8" fillId="2" borderId="2" xfId="0" applyNumberFormat="1" applyFont="1" applyFill="1" applyBorder="1" applyAlignment="1">
      <alignment horizontal="center" vertical="center"/>
    </xf>
    <xf numFmtId="9" fontId="9" fillId="2" borderId="2" xfId="0" applyNumberFormat="1" applyFont="1" applyFill="1" applyBorder="1" applyAlignment="1">
      <alignment horizontal="center" vertical="center"/>
    </xf>
    <xf numFmtId="9" fontId="18" fillId="2" borderId="2" xfId="0" applyNumberFormat="1" applyFont="1" applyFill="1" applyBorder="1" applyAlignment="1">
      <alignment horizontal="center" vertical="center"/>
    </xf>
    <xf numFmtId="0" fontId="13" fillId="3" borderId="2" xfId="0" applyFont="1" applyFill="1" applyBorder="1" applyAlignment="1">
      <alignment horizontal="center" vertical="center" wrapText="1"/>
    </xf>
    <xf numFmtId="0" fontId="15" fillId="0" borderId="3" xfId="0" applyFont="1" applyFill="1" applyBorder="1" applyAlignment="1">
      <alignment horizontal="left" vertical="center"/>
    </xf>
    <xf numFmtId="0" fontId="15" fillId="0" borderId="4" xfId="0" applyFont="1" applyFill="1" applyBorder="1" applyAlignment="1">
      <alignment horizontal="left" vertical="center"/>
    </xf>
    <xf numFmtId="0" fontId="9" fillId="0" borderId="4" xfId="0" applyFont="1" applyFill="1" applyBorder="1" applyAlignment="1">
      <alignment horizontal="center" vertical="top" wrapText="1"/>
    </xf>
    <xf numFmtId="0" fontId="14" fillId="0" borderId="4" xfId="0" applyFont="1" applyFill="1" applyBorder="1" applyAlignment="1">
      <alignment horizontal="left" vertical="center"/>
    </xf>
    <xf numFmtId="0" fontId="9" fillId="0" borderId="4" xfId="0" applyFont="1" applyFill="1" applyBorder="1" applyAlignment="1">
      <alignment horizontal="left" vertical="center"/>
    </xf>
    <xf numFmtId="164" fontId="4" fillId="2" borderId="4" xfId="0" applyNumberFormat="1" applyFont="1" applyFill="1" applyBorder="1" applyAlignment="1">
      <alignment horizontal="center" vertical="center"/>
    </xf>
    <xf numFmtId="0" fontId="13" fillId="0" borderId="2" xfId="0" applyFont="1" applyFill="1" applyBorder="1" applyAlignment="1">
      <alignment horizontal="center" vertical="center" wrapText="1"/>
    </xf>
    <xf numFmtId="164" fontId="16" fillId="2" borderId="1" xfId="0" applyNumberFormat="1" applyFont="1" applyFill="1" applyBorder="1" applyAlignment="1">
      <alignment horizontal="center" vertical="center"/>
    </xf>
    <xf numFmtId="164" fontId="16" fillId="3" borderId="2" xfId="0" applyNumberFormat="1" applyFont="1" applyFill="1" applyBorder="1" applyAlignment="1">
      <alignment horizontal="center" vertical="center"/>
    </xf>
    <xf numFmtId="164" fontId="16" fillId="2" borderId="2" xfId="0" applyNumberFormat="1" applyFont="1" applyFill="1" applyBorder="1" applyAlignment="1">
      <alignment horizontal="center" vertical="center"/>
    </xf>
    <xf numFmtId="0" fontId="19" fillId="0" borderId="12" xfId="0" applyFont="1" applyBorder="1" applyAlignment="1">
      <alignment horizontal="center" wrapText="1"/>
    </xf>
    <xf numFmtId="0" fontId="19" fillId="0" borderId="1" xfId="0" applyFont="1" applyBorder="1" applyAlignment="1">
      <alignment horizontal="center" vertical="top" wrapText="1"/>
    </xf>
    <xf numFmtId="0" fontId="9" fillId="0" borderId="12" xfId="0" applyFont="1" applyBorder="1" applyAlignment="1">
      <alignment horizontal="center" wrapText="1"/>
    </xf>
    <xf numFmtId="0" fontId="9" fillId="0" borderId="1" xfId="0" applyFont="1" applyBorder="1" applyAlignment="1">
      <alignment horizontal="center" vertical="top" wrapText="1"/>
    </xf>
    <xf numFmtId="0" fontId="20" fillId="3" borderId="1" xfId="0" applyFont="1" applyFill="1" applyBorder="1" applyAlignment="1">
      <alignment horizontal="center" vertical="center"/>
    </xf>
    <xf numFmtId="164" fontId="13" fillId="3" borderId="1" xfId="0" applyNumberFormat="1" applyFont="1" applyFill="1" applyBorder="1" applyAlignment="1">
      <alignment horizontal="center" vertical="center"/>
    </xf>
    <xf numFmtId="164" fontId="13" fillId="3" borderId="2" xfId="0" applyNumberFormat="1" applyFont="1" applyFill="1" applyBorder="1" applyAlignment="1">
      <alignment horizontal="center" vertical="center"/>
    </xf>
    <xf numFmtId="164" fontId="13" fillId="0" borderId="4" xfId="0" applyNumberFormat="1" applyFont="1" applyFill="1" applyBorder="1" applyAlignment="1">
      <alignment horizontal="center" vertical="center"/>
    </xf>
    <xf numFmtId="0" fontId="8" fillId="0" borderId="2" xfId="0" applyFont="1" applyBorder="1" applyAlignment="1">
      <alignment horizontal="center" vertical="center" wrapText="1"/>
    </xf>
    <xf numFmtId="164" fontId="8"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164" fontId="18" fillId="3" borderId="2" xfId="0" applyNumberFormat="1" applyFont="1" applyFill="1" applyBorder="1" applyAlignment="1">
      <alignment horizontal="center" vertical="center"/>
    </xf>
    <xf numFmtId="164" fontId="15" fillId="0" borderId="4" xfId="0" applyNumberFormat="1" applyFont="1" applyFill="1" applyBorder="1" applyAlignment="1">
      <alignment horizontal="left" vertical="center"/>
    </xf>
    <xf numFmtId="164" fontId="14" fillId="0" borderId="4" xfId="0" applyNumberFormat="1" applyFont="1" applyFill="1" applyBorder="1" applyAlignment="1">
      <alignment horizontal="left" vertical="center"/>
    </xf>
    <xf numFmtId="164" fontId="9" fillId="0" borderId="4" xfId="0" applyNumberFormat="1" applyFont="1" applyFill="1" applyBorder="1" applyAlignment="1">
      <alignment horizontal="left" vertical="center"/>
    </xf>
    <xf numFmtId="0" fontId="22" fillId="0" borderId="3" xfId="0" applyFont="1" applyBorder="1" applyAlignment="1">
      <alignment horizontal="left" vertical="center"/>
    </xf>
    <xf numFmtId="0" fontId="24" fillId="0" borderId="0" xfId="0" applyFont="1" applyAlignment="1">
      <alignment/>
    </xf>
    <xf numFmtId="0" fontId="23" fillId="0" borderId="6" xfId="0" applyFont="1" applyBorder="1" applyAlignment="1">
      <alignment horizontal="left" vertical="center"/>
    </xf>
    <xf numFmtId="0" fontId="24" fillId="0" borderId="7" xfId="0" applyFont="1" applyBorder="1" applyAlignment="1">
      <alignment vertical="center"/>
    </xf>
    <xf numFmtId="0" fontId="24" fillId="0" borderId="10" xfId="0" applyFont="1" applyBorder="1" applyAlignment="1">
      <alignment vertical="center"/>
    </xf>
    <xf numFmtId="0" fontId="24" fillId="0" borderId="0" xfId="0" applyFont="1" applyAlignment="1">
      <alignment vertical="center"/>
    </xf>
    <xf numFmtId="0" fontId="27" fillId="0" borderId="13" xfId="0" applyFont="1" applyBorder="1" applyAlignment="1">
      <alignment vertical="center"/>
    </xf>
    <xf numFmtId="0" fontId="27" fillId="0" borderId="0" xfId="0" applyFont="1" applyBorder="1" applyAlignment="1">
      <alignment vertical="center"/>
    </xf>
    <xf numFmtId="0" fontId="28" fillId="0" borderId="0" xfId="0" applyFont="1" applyBorder="1" applyAlignment="1">
      <alignment vertical="center"/>
    </xf>
    <xf numFmtId="0" fontId="28" fillId="0" borderId="14" xfId="0" applyFont="1" applyBorder="1" applyAlignment="1">
      <alignment vertical="center"/>
    </xf>
    <xf numFmtId="0" fontId="28" fillId="0" borderId="0" xfId="0" applyFont="1" applyAlignment="1">
      <alignment vertical="center"/>
    </xf>
    <xf numFmtId="0" fontId="23" fillId="0" borderId="6" xfId="0" applyFont="1" applyBorder="1" applyAlignment="1">
      <alignment vertical="center"/>
    </xf>
    <xf numFmtId="0" fontId="23" fillId="0" borderId="8" xfId="0" applyFont="1" applyBorder="1" applyAlignment="1">
      <alignment vertical="center"/>
    </xf>
    <xf numFmtId="0" fontId="24" fillId="0" borderId="9" xfId="0" applyFont="1" applyBorder="1" applyAlignment="1">
      <alignment vertical="center"/>
    </xf>
    <xf numFmtId="0" fontId="24" fillId="0" borderId="11" xfId="0" applyFont="1" applyBorder="1" applyAlignment="1">
      <alignment vertical="center"/>
    </xf>
    <xf numFmtId="0" fontId="24" fillId="0" borderId="13" xfId="0" applyFont="1" applyBorder="1" applyAlignment="1">
      <alignment vertical="center"/>
    </xf>
    <xf numFmtId="0" fontId="24" fillId="0" borderId="0" xfId="0" applyFont="1" applyBorder="1" applyAlignment="1">
      <alignment vertical="center"/>
    </xf>
    <xf numFmtId="0" fontId="24" fillId="0" borderId="14" xfId="0" applyFont="1" applyBorder="1" applyAlignment="1">
      <alignment vertical="center"/>
    </xf>
    <xf numFmtId="0" fontId="24" fillId="0" borderId="6" xfId="0" applyFont="1" applyBorder="1" applyAlignment="1">
      <alignment vertical="center"/>
    </xf>
    <xf numFmtId="0" fontId="24" fillId="0" borderId="8" xfId="0" applyFont="1" applyBorder="1" applyAlignment="1">
      <alignment vertical="center"/>
    </xf>
    <xf numFmtId="0" fontId="23" fillId="0" borderId="9" xfId="0" applyFont="1" applyBorder="1" applyAlignment="1">
      <alignment horizontal="left" vertical="center"/>
    </xf>
    <xf numFmtId="0" fontId="23" fillId="0" borderId="13" xfId="0" applyFont="1" applyBorder="1" applyAlignment="1">
      <alignment vertical="center"/>
    </xf>
    <xf numFmtId="0" fontId="28" fillId="0" borderId="8" xfId="0" applyFont="1" applyBorder="1" applyAlignment="1">
      <alignment vertical="center"/>
    </xf>
    <xf numFmtId="0" fontId="27" fillId="0" borderId="9" xfId="0" applyFont="1" applyBorder="1" applyAlignment="1">
      <alignment vertical="center"/>
    </xf>
    <xf numFmtId="0" fontId="28" fillId="0" borderId="9" xfId="0" applyFont="1" applyBorder="1" applyAlignment="1">
      <alignment vertical="center"/>
    </xf>
    <xf numFmtId="0" fontId="28" fillId="0" borderId="11" xfId="0" applyFont="1" applyBorder="1" applyAlignment="1">
      <alignment vertical="center"/>
    </xf>
    <xf numFmtId="0" fontId="28" fillId="0" borderId="13" xfId="0" applyFont="1" applyBorder="1" applyAlignment="1">
      <alignment vertical="center"/>
    </xf>
    <xf numFmtId="0" fontId="27" fillId="0" borderId="0" xfId="0" applyFont="1" applyBorder="1" applyAlignment="1">
      <alignment horizontal="left" vertical="center"/>
    </xf>
    <xf numFmtId="0" fontId="26" fillId="0" borderId="0" xfId="0" applyFont="1" applyAlignment="1">
      <alignment horizontal="left" vertical="center"/>
    </xf>
    <xf numFmtId="0" fontId="19" fillId="0" borderId="6" xfId="0" applyFont="1" applyFill="1" applyBorder="1" applyAlignment="1">
      <alignment horizontal="left" vertical="center"/>
    </xf>
    <xf numFmtId="0" fontId="0" fillId="0" borderId="7" xfId="0" applyBorder="1" applyAlignment="1">
      <alignment/>
    </xf>
    <xf numFmtId="0" fontId="0" fillId="0" borderId="10" xfId="0" applyBorder="1" applyAlignment="1">
      <alignment/>
    </xf>
    <xf numFmtId="0" fontId="4" fillId="0" borderId="2" xfId="0" applyFont="1" applyFill="1" applyBorder="1" applyAlignment="1">
      <alignment horizontal="left" vertical="center" indent="1"/>
    </xf>
    <xf numFmtId="0" fontId="4" fillId="0" borderId="2" xfId="0" applyFont="1" applyFill="1" applyBorder="1" applyAlignment="1">
      <alignment horizontal="left" vertical="center" wrapText="1" indent="1"/>
    </xf>
    <xf numFmtId="0" fontId="4" fillId="3" borderId="2" xfId="0" applyFont="1" applyFill="1" applyBorder="1" applyAlignment="1">
      <alignment vertical="center"/>
    </xf>
    <xf numFmtId="3" fontId="8" fillId="3" borderId="2" xfId="0" applyNumberFormat="1" applyFont="1" applyFill="1" applyBorder="1" applyAlignment="1">
      <alignment horizontal="center" vertical="center" wrapText="1"/>
    </xf>
    <xf numFmtId="164" fontId="8" fillId="3" borderId="2" xfId="0" applyNumberFormat="1" applyFont="1" applyFill="1" applyBorder="1" applyAlignment="1">
      <alignment horizontal="center" vertical="center" wrapText="1"/>
    </xf>
    <xf numFmtId="9" fontId="8" fillId="3" borderId="2" xfId="0" applyNumberFormat="1"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0" fontId="9" fillId="0" borderId="5" xfId="0" applyFont="1" applyBorder="1" applyAlignment="1">
      <alignment horizontal="left" vertical="center" wrapText="1" indent="1"/>
    </xf>
    <xf numFmtId="0" fontId="3" fillId="0" borderId="0" xfId="0" applyFont="1" applyAlignment="1">
      <alignment horizontal="center"/>
    </xf>
    <xf numFmtId="0" fontId="8" fillId="3" borderId="3" xfId="0" applyFont="1" applyFill="1" applyBorder="1" applyAlignment="1">
      <alignment horizontal="center" vertical="center"/>
    </xf>
    <xf numFmtId="0" fontId="8" fillId="3" borderId="5" xfId="0" applyFont="1" applyFill="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center" wrapText="1"/>
    </xf>
    <xf numFmtId="0" fontId="9" fillId="0" borderId="10" xfId="0" applyFont="1" applyBorder="1" applyAlignment="1">
      <alignment horizontal="center" wrapText="1"/>
    </xf>
    <xf numFmtId="0" fontId="9" fillId="0" borderId="8" xfId="0" applyFont="1" applyBorder="1" applyAlignment="1">
      <alignment horizontal="center" vertical="top" wrapText="1"/>
    </xf>
    <xf numFmtId="0" fontId="9" fillId="0" borderId="11" xfId="0" applyFont="1" applyBorder="1" applyAlignment="1">
      <alignment horizontal="center" vertical="top" wrapText="1"/>
    </xf>
    <xf numFmtId="0" fontId="3" fillId="0" borderId="8" xfId="0" applyFont="1" applyBorder="1" applyAlignment="1">
      <alignment horizontal="left" vertical="center" wrapText="1" indent="2"/>
    </xf>
    <xf numFmtId="0" fontId="3" fillId="0" borderId="9" xfId="0" applyFont="1" applyBorder="1" applyAlignment="1">
      <alignment horizontal="left" vertical="center" wrapText="1" indent="2"/>
    </xf>
    <xf numFmtId="0" fontId="3" fillId="0" borderId="11" xfId="0" applyFont="1" applyBorder="1" applyAlignment="1">
      <alignment horizontal="left" vertical="center" wrapText="1" indent="2"/>
    </xf>
    <xf numFmtId="0" fontId="0" fillId="0" borderId="0" xfId="0" applyAlignment="1">
      <alignment horizontal="center" vertical="top"/>
    </xf>
    <xf numFmtId="0" fontId="20" fillId="0" borderId="0" xfId="0" applyFont="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29" fillId="0" borderId="0" xfId="0" applyFont="1" applyAlignment="1">
      <alignment horizontal="center"/>
    </xf>
    <xf numFmtId="0" fontId="20" fillId="0" borderId="0" xfId="0" applyFont="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21"/>
  <sheetViews>
    <sheetView zoomScale="50" zoomScaleNormal="50" workbookViewId="0" topLeftCell="A1">
      <selection activeCell="A6" sqref="A6"/>
    </sheetView>
  </sheetViews>
  <sheetFormatPr defaultColWidth="9.140625" defaultRowHeight="12.75"/>
  <cols>
    <col min="1" max="1" width="20.28125" style="0" customWidth="1"/>
    <col min="2" max="2" width="10.7109375" style="0" customWidth="1"/>
    <col min="3" max="3" width="7.7109375" style="0" customWidth="1"/>
    <col min="4" max="5" width="9.7109375" style="0" customWidth="1"/>
    <col min="6" max="6" width="8.57421875" style="0" customWidth="1"/>
    <col min="7" max="7" width="7.7109375" style="0" customWidth="1"/>
    <col min="8" max="8" width="9.7109375" style="0" customWidth="1"/>
    <col min="9" max="9" width="7.7109375" style="0" customWidth="1"/>
    <col min="10" max="11" width="9.7109375" style="0" customWidth="1"/>
    <col min="12" max="13" width="7.7109375" style="0" customWidth="1"/>
    <col min="14" max="14" width="9.7109375" style="0" customWidth="1"/>
    <col min="15" max="15" width="9.28125" style="0" customWidth="1"/>
    <col min="16" max="16" width="7.7109375" style="0" customWidth="1"/>
    <col min="17" max="17" width="14.28125" style="0" customWidth="1"/>
    <col min="18" max="18" width="12.421875" style="0" customWidth="1"/>
  </cols>
  <sheetData>
    <row r="1" spans="1:18" ht="21" customHeight="1">
      <c r="A1" s="168" t="s">
        <v>0</v>
      </c>
      <c r="B1" s="168"/>
      <c r="C1" s="168"/>
      <c r="D1" s="168"/>
      <c r="E1" s="168"/>
      <c r="F1" s="168"/>
      <c r="G1" s="168"/>
      <c r="H1" s="168"/>
      <c r="I1" s="168"/>
      <c r="J1" s="168"/>
      <c r="K1" s="168"/>
      <c r="L1" s="168"/>
      <c r="M1" s="168"/>
      <c r="N1" s="168"/>
      <c r="O1" s="168"/>
      <c r="P1" s="168"/>
      <c r="Q1" s="168"/>
      <c r="R1" s="168"/>
    </row>
    <row r="2" spans="1:18" ht="33" customHeight="1">
      <c r="A2" s="3" t="s">
        <v>129</v>
      </c>
      <c r="B2" s="3"/>
      <c r="C2" s="3"/>
      <c r="D2" s="3"/>
      <c r="E2" s="3"/>
      <c r="F2" s="3"/>
      <c r="G2" s="3"/>
      <c r="H2" s="3"/>
      <c r="I2" s="3"/>
      <c r="J2" s="3"/>
      <c r="K2" s="3"/>
      <c r="L2" s="3"/>
      <c r="M2" s="3"/>
      <c r="N2" s="3"/>
      <c r="O2" s="3"/>
      <c r="P2" s="3"/>
      <c r="Q2" s="3"/>
      <c r="R2" s="3"/>
    </row>
    <row r="3" spans="1:18" ht="9" customHeight="1">
      <c r="A3" s="1"/>
      <c r="B3" s="2"/>
      <c r="C3" s="2"/>
      <c r="D3" s="2"/>
      <c r="E3" s="2"/>
      <c r="F3" s="2"/>
      <c r="G3" s="2"/>
      <c r="H3" s="2"/>
      <c r="I3" s="2"/>
      <c r="J3" s="2"/>
      <c r="K3" s="2"/>
      <c r="L3" s="2"/>
      <c r="M3" s="2"/>
      <c r="N3" s="2"/>
      <c r="O3" s="2"/>
      <c r="P3" s="2"/>
      <c r="Q3" s="2"/>
      <c r="R3" s="2"/>
    </row>
    <row r="4" spans="1:18" ht="96" customHeight="1">
      <c r="A4" s="6" t="s">
        <v>23</v>
      </c>
      <c r="B4" s="162" t="s">
        <v>8</v>
      </c>
      <c r="C4" s="163"/>
      <c r="D4" s="164"/>
      <c r="E4" s="162" t="s">
        <v>7</v>
      </c>
      <c r="F4" s="163"/>
      <c r="G4" s="164"/>
      <c r="H4" s="162" t="s">
        <v>6</v>
      </c>
      <c r="I4" s="163"/>
      <c r="J4" s="164"/>
      <c r="K4" s="162" t="s">
        <v>10</v>
      </c>
      <c r="L4" s="163"/>
      <c r="M4" s="164"/>
      <c r="N4" s="162" t="s">
        <v>15</v>
      </c>
      <c r="O4" s="163"/>
      <c r="P4" s="164"/>
      <c r="Q4" s="162" t="s">
        <v>11</v>
      </c>
      <c r="R4" s="164"/>
    </row>
    <row r="5" spans="1:18" ht="107.25" customHeight="1">
      <c r="A5" s="6" t="s">
        <v>24</v>
      </c>
      <c r="B5" s="165" t="s">
        <v>2</v>
      </c>
      <c r="C5" s="166"/>
      <c r="D5" s="167"/>
      <c r="E5" s="165" t="s">
        <v>5</v>
      </c>
      <c r="F5" s="166"/>
      <c r="G5" s="167"/>
      <c r="H5" s="165" t="s">
        <v>9</v>
      </c>
      <c r="I5" s="166"/>
      <c r="J5" s="167"/>
      <c r="K5" s="165" t="s">
        <v>5</v>
      </c>
      <c r="L5" s="166"/>
      <c r="M5" s="167"/>
      <c r="N5" s="165" t="s">
        <v>2</v>
      </c>
      <c r="O5" s="166"/>
      <c r="P5" s="167"/>
      <c r="Q5" s="165" t="s">
        <v>91</v>
      </c>
      <c r="R5" s="167"/>
    </row>
    <row r="6" spans="1:18" ht="45.75" customHeight="1">
      <c r="A6" s="4"/>
      <c r="B6" s="6" t="s">
        <v>1</v>
      </c>
      <c r="C6" s="6" t="s">
        <v>4</v>
      </c>
      <c r="D6" s="7" t="s">
        <v>3</v>
      </c>
      <c r="E6" s="6" t="s">
        <v>1</v>
      </c>
      <c r="F6" s="6" t="s">
        <v>4</v>
      </c>
      <c r="G6" s="7" t="s">
        <v>3</v>
      </c>
      <c r="H6" s="6" t="s">
        <v>1</v>
      </c>
      <c r="I6" s="6" t="s">
        <v>4</v>
      </c>
      <c r="J6" s="7" t="s">
        <v>3</v>
      </c>
      <c r="K6" s="6" t="s">
        <v>1</v>
      </c>
      <c r="L6" s="6" t="s">
        <v>4</v>
      </c>
      <c r="M6" s="7" t="s">
        <v>3</v>
      </c>
      <c r="N6" s="6" t="s">
        <v>1</v>
      </c>
      <c r="O6" s="6" t="s">
        <v>4</v>
      </c>
      <c r="P6" s="7" t="s">
        <v>3</v>
      </c>
      <c r="Q6" s="6" t="s">
        <v>1</v>
      </c>
      <c r="R6" s="7" t="s">
        <v>3</v>
      </c>
    </row>
    <row r="7" spans="1:18" ht="39.75" customHeight="1">
      <c r="A7" s="5" t="s">
        <v>12</v>
      </c>
      <c r="B7" s="10">
        <v>2039</v>
      </c>
      <c r="C7" s="8">
        <v>3.13</v>
      </c>
      <c r="D7" s="9">
        <v>0.91</v>
      </c>
      <c r="E7" s="10">
        <v>2053</v>
      </c>
      <c r="F7" s="8">
        <v>3.05</v>
      </c>
      <c r="G7" s="9">
        <v>0.81</v>
      </c>
      <c r="H7" s="10">
        <v>2035</v>
      </c>
      <c r="I7" s="8">
        <v>2.78</v>
      </c>
      <c r="J7" s="9">
        <v>0.71</v>
      </c>
      <c r="K7" s="10">
        <v>1473</v>
      </c>
      <c r="L7" s="8">
        <v>2.48</v>
      </c>
      <c r="M7" s="9">
        <v>0.52</v>
      </c>
      <c r="N7" s="10">
        <v>958</v>
      </c>
      <c r="O7" s="8">
        <v>2.94</v>
      </c>
      <c r="P7" s="9">
        <v>0.78</v>
      </c>
      <c r="Q7" s="10">
        <v>2009</v>
      </c>
      <c r="R7" s="9">
        <v>0.66</v>
      </c>
    </row>
    <row r="8" spans="1:18" ht="39.75" customHeight="1">
      <c r="A8" s="5" t="s">
        <v>13</v>
      </c>
      <c r="B8" s="10">
        <v>1345</v>
      </c>
      <c r="C8" s="8">
        <v>3.12</v>
      </c>
      <c r="D8" s="9">
        <v>0.9</v>
      </c>
      <c r="E8" s="10">
        <v>1359</v>
      </c>
      <c r="F8" s="8">
        <v>3</v>
      </c>
      <c r="G8" s="9">
        <v>0.79</v>
      </c>
      <c r="H8" s="10">
        <v>1352</v>
      </c>
      <c r="I8" s="8">
        <v>2.72</v>
      </c>
      <c r="J8" s="9">
        <v>0.68</v>
      </c>
      <c r="K8" s="10">
        <v>997</v>
      </c>
      <c r="L8" s="8">
        <v>2.44</v>
      </c>
      <c r="M8" s="9">
        <v>0.49</v>
      </c>
      <c r="N8" s="10">
        <v>695</v>
      </c>
      <c r="O8" s="8">
        <v>2.93</v>
      </c>
      <c r="P8" s="9">
        <v>0.77</v>
      </c>
      <c r="Q8" s="10">
        <v>1326</v>
      </c>
      <c r="R8" s="9">
        <v>0.68</v>
      </c>
    </row>
    <row r="9" spans="1:18" ht="39.75" customHeight="1">
      <c r="A9" s="5" t="s">
        <v>14</v>
      </c>
      <c r="B9" s="10">
        <v>694</v>
      </c>
      <c r="C9" s="8">
        <v>3.17</v>
      </c>
      <c r="D9" s="9">
        <v>0.92</v>
      </c>
      <c r="E9" s="10">
        <v>694</v>
      </c>
      <c r="F9" s="8">
        <v>3.14</v>
      </c>
      <c r="G9" s="9">
        <v>0.84</v>
      </c>
      <c r="H9" s="10">
        <v>683</v>
      </c>
      <c r="I9" s="8">
        <v>2.91</v>
      </c>
      <c r="J9" s="9">
        <v>0.78</v>
      </c>
      <c r="K9" s="10">
        <v>476</v>
      </c>
      <c r="L9" s="8">
        <v>2.58</v>
      </c>
      <c r="M9" s="9">
        <v>0.56</v>
      </c>
      <c r="N9" s="10">
        <v>263</v>
      </c>
      <c r="O9" s="8">
        <v>2.98</v>
      </c>
      <c r="P9" s="9">
        <v>0.81</v>
      </c>
      <c r="Q9" s="10">
        <v>683</v>
      </c>
      <c r="R9" s="9">
        <v>0.6</v>
      </c>
    </row>
    <row r="10" spans="1:18" ht="30" customHeight="1">
      <c r="A10" s="11" t="s">
        <v>16</v>
      </c>
      <c r="B10" s="12"/>
      <c r="C10" s="13"/>
      <c r="D10" s="14"/>
      <c r="E10" s="12"/>
      <c r="F10" s="13"/>
      <c r="G10" s="14"/>
      <c r="H10" s="12"/>
      <c r="I10" s="13"/>
      <c r="J10" s="14"/>
      <c r="K10" s="12"/>
      <c r="L10" s="13"/>
      <c r="M10" s="14"/>
      <c r="N10" s="12"/>
      <c r="O10" s="13"/>
      <c r="P10" s="14"/>
      <c r="Q10" s="12"/>
      <c r="R10" s="15"/>
    </row>
    <row r="11" spans="1:18" ht="30" customHeight="1">
      <c r="A11" s="16" t="s">
        <v>17</v>
      </c>
      <c r="B11" s="10">
        <v>379</v>
      </c>
      <c r="C11" s="8">
        <v>3.14</v>
      </c>
      <c r="D11" s="9">
        <v>0.9</v>
      </c>
      <c r="E11" s="10">
        <v>384</v>
      </c>
      <c r="F11" s="8">
        <v>3.04</v>
      </c>
      <c r="G11" s="9">
        <v>0.81</v>
      </c>
      <c r="H11" s="10">
        <v>380</v>
      </c>
      <c r="I11" s="8">
        <v>2.77</v>
      </c>
      <c r="J11" s="9">
        <v>0.68</v>
      </c>
      <c r="K11" s="10">
        <v>242</v>
      </c>
      <c r="L11" s="8">
        <v>2.35</v>
      </c>
      <c r="M11" s="9">
        <v>0.44</v>
      </c>
      <c r="N11" s="10">
        <v>158</v>
      </c>
      <c r="O11" s="8">
        <v>2.68</v>
      </c>
      <c r="P11" s="9">
        <v>0.64</v>
      </c>
      <c r="Q11" s="10">
        <v>372</v>
      </c>
      <c r="R11" s="9">
        <v>0.74</v>
      </c>
    </row>
    <row r="12" spans="1:18" ht="30" customHeight="1">
      <c r="A12" s="16" t="s">
        <v>18</v>
      </c>
      <c r="B12" s="10">
        <v>85</v>
      </c>
      <c r="C12" s="8">
        <v>3.22</v>
      </c>
      <c r="D12" s="9">
        <v>0.92</v>
      </c>
      <c r="E12" s="10">
        <v>86</v>
      </c>
      <c r="F12" s="8">
        <v>3.1</v>
      </c>
      <c r="G12" s="9">
        <v>0.8</v>
      </c>
      <c r="H12" s="10">
        <v>85</v>
      </c>
      <c r="I12" s="8">
        <v>2.76</v>
      </c>
      <c r="J12" s="9">
        <v>0.74</v>
      </c>
      <c r="K12" s="10">
        <v>75</v>
      </c>
      <c r="L12" s="8">
        <v>2.77</v>
      </c>
      <c r="M12" s="9">
        <v>0.67</v>
      </c>
      <c r="N12" s="10">
        <v>29</v>
      </c>
      <c r="O12" s="8">
        <v>3.41</v>
      </c>
      <c r="P12" s="9">
        <v>0.97</v>
      </c>
      <c r="Q12" s="10">
        <v>84</v>
      </c>
      <c r="R12" s="9">
        <v>0.8</v>
      </c>
    </row>
    <row r="13" spans="1:18" ht="30" customHeight="1">
      <c r="A13" s="16" t="s">
        <v>19</v>
      </c>
      <c r="B13" s="10">
        <v>522</v>
      </c>
      <c r="C13" s="8">
        <v>3.16</v>
      </c>
      <c r="D13" s="9">
        <v>0.92</v>
      </c>
      <c r="E13" s="10">
        <v>526</v>
      </c>
      <c r="F13" s="8">
        <v>3.07</v>
      </c>
      <c r="G13" s="9">
        <v>0.82</v>
      </c>
      <c r="H13" s="10">
        <v>524</v>
      </c>
      <c r="I13" s="8">
        <v>2.72</v>
      </c>
      <c r="J13" s="9">
        <v>0.69</v>
      </c>
      <c r="K13" s="10">
        <v>389</v>
      </c>
      <c r="L13" s="8">
        <v>2.43</v>
      </c>
      <c r="M13" s="9">
        <v>0.5</v>
      </c>
      <c r="N13" s="10">
        <v>307</v>
      </c>
      <c r="O13" s="8">
        <v>3.05</v>
      </c>
      <c r="P13" s="9">
        <v>0.82</v>
      </c>
      <c r="Q13" s="10">
        <v>515</v>
      </c>
      <c r="R13" s="9">
        <v>0.66</v>
      </c>
    </row>
    <row r="14" spans="1:18" ht="30" customHeight="1">
      <c r="A14" s="16" t="s">
        <v>20</v>
      </c>
      <c r="B14" s="10">
        <v>320</v>
      </c>
      <c r="C14" s="8">
        <v>3.01</v>
      </c>
      <c r="D14" s="9">
        <v>0.88</v>
      </c>
      <c r="E14" s="10">
        <v>324</v>
      </c>
      <c r="F14" s="8">
        <v>2.86</v>
      </c>
      <c r="G14" s="9">
        <v>0.74</v>
      </c>
      <c r="H14" s="10">
        <v>324</v>
      </c>
      <c r="I14" s="8">
        <v>2.65</v>
      </c>
      <c r="J14" s="9">
        <v>0.64</v>
      </c>
      <c r="K14" s="10">
        <v>263</v>
      </c>
      <c r="L14" s="8">
        <v>2.44</v>
      </c>
      <c r="M14" s="9">
        <v>0.49</v>
      </c>
      <c r="N14" s="10">
        <v>186</v>
      </c>
      <c r="O14" s="8">
        <v>2.87</v>
      </c>
      <c r="P14" s="9">
        <v>0.75</v>
      </c>
      <c r="Q14" s="10">
        <v>317</v>
      </c>
      <c r="R14" s="9">
        <v>0.64</v>
      </c>
    </row>
    <row r="15" spans="1:18" ht="30" customHeight="1">
      <c r="A15" s="16" t="s">
        <v>21</v>
      </c>
      <c r="B15" s="10">
        <v>39</v>
      </c>
      <c r="C15" s="8">
        <v>3</v>
      </c>
      <c r="D15" s="9">
        <v>0.85</v>
      </c>
      <c r="E15" s="10">
        <v>39</v>
      </c>
      <c r="F15" s="8">
        <v>2.74</v>
      </c>
      <c r="G15" s="9">
        <v>0.64</v>
      </c>
      <c r="H15" s="10">
        <v>39</v>
      </c>
      <c r="I15" s="8">
        <v>2.62</v>
      </c>
      <c r="J15" s="9">
        <v>0.62</v>
      </c>
      <c r="K15" s="10">
        <v>28</v>
      </c>
      <c r="L15" s="8">
        <v>2.36</v>
      </c>
      <c r="M15" s="9">
        <v>0.46</v>
      </c>
      <c r="N15" s="10">
        <v>15</v>
      </c>
      <c r="O15" s="8">
        <v>3</v>
      </c>
      <c r="P15" s="9">
        <v>0.8</v>
      </c>
      <c r="Q15" s="10">
        <v>38</v>
      </c>
      <c r="R15" s="9">
        <v>0.61</v>
      </c>
    </row>
    <row r="16" spans="1:18" ht="30" customHeight="1">
      <c r="A16" s="11" t="s">
        <v>22</v>
      </c>
      <c r="B16" s="12"/>
      <c r="C16" s="13"/>
      <c r="D16" s="14"/>
      <c r="E16" s="12"/>
      <c r="F16" s="13"/>
      <c r="G16" s="14"/>
      <c r="H16" s="12"/>
      <c r="I16" s="13"/>
      <c r="J16" s="14"/>
      <c r="K16" s="12"/>
      <c r="L16" s="13"/>
      <c r="M16" s="14"/>
      <c r="N16" s="12"/>
      <c r="O16" s="13"/>
      <c r="P16" s="14"/>
      <c r="Q16" s="12"/>
      <c r="R16" s="15"/>
    </row>
    <row r="17" spans="1:18" ht="30" customHeight="1">
      <c r="A17" s="16" t="s">
        <v>17</v>
      </c>
      <c r="B17" s="10">
        <v>149</v>
      </c>
      <c r="C17" s="8">
        <v>3.18</v>
      </c>
      <c r="D17" s="9">
        <v>0.91</v>
      </c>
      <c r="E17" s="10">
        <v>151</v>
      </c>
      <c r="F17" s="8">
        <v>3.21</v>
      </c>
      <c r="G17" s="9">
        <v>0.87</v>
      </c>
      <c r="H17" s="10">
        <v>147</v>
      </c>
      <c r="I17" s="8">
        <v>3.06</v>
      </c>
      <c r="J17" s="9">
        <v>0.85</v>
      </c>
      <c r="K17" s="10">
        <v>106</v>
      </c>
      <c r="L17" s="8">
        <v>2.51</v>
      </c>
      <c r="M17" s="9">
        <v>0.56</v>
      </c>
      <c r="N17" s="10">
        <v>69</v>
      </c>
      <c r="O17" s="8">
        <v>2.93</v>
      </c>
      <c r="P17" s="9">
        <v>0.74</v>
      </c>
      <c r="Q17" s="10">
        <v>146</v>
      </c>
      <c r="R17" s="9">
        <v>0.6</v>
      </c>
    </row>
    <row r="18" spans="1:18" ht="30" customHeight="1">
      <c r="A18" s="16" t="s">
        <v>18</v>
      </c>
      <c r="B18" s="10">
        <v>182</v>
      </c>
      <c r="C18" s="8">
        <v>3.46</v>
      </c>
      <c r="D18" s="9">
        <v>0.97</v>
      </c>
      <c r="E18" s="10">
        <v>184</v>
      </c>
      <c r="F18" s="8">
        <v>3.54</v>
      </c>
      <c r="G18" s="9">
        <v>0.95</v>
      </c>
      <c r="H18" s="10">
        <v>177</v>
      </c>
      <c r="I18" s="8">
        <v>3.16</v>
      </c>
      <c r="J18" s="9">
        <v>0.9</v>
      </c>
      <c r="K18" s="10">
        <v>107</v>
      </c>
      <c r="L18" s="8">
        <v>2.93</v>
      </c>
      <c r="M18" s="9">
        <v>0.74</v>
      </c>
      <c r="N18" s="10">
        <v>56</v>
      </c>
      <c r="O18" s="8">
        <v>3.27</v>
      </c>
      <c r="P18" s="9">
        <v>0.95</v>
      </c>
      <c r="Q18" s="10">
        <v>180</v>
      </c>
      <c r="R18" s="9">
        <v>0.69</v>
      </c>
    </row>
    <row r="19" spans="1:18" ht="30" customHeight="1">
      <c r="A19" s="16" t="s">
        <v>19</v>
      </c>
      <c r="B19" s="10">
        <v>17</v>
      </c>
      <c r="C19" s="8">
        <v>3.35</v>
      </c>
      <c r="D19" s="9">
        <v>1</v>
      </c>
      <c r="E19" s="10">
        <v>17</v>
      </c>
      <c r="F19" s="8">
        <v>3.24</v>
      </c>
      <c r="G19" s="9">
        <v>0.82</v>
      </c>
      <c r="H19" s="10">
        <v>17</v>
      </c>
      <c r="I19" s="8">
        <v>3.06</v>
      </c>
      <c r="J19" s="9">
        <v>0.82</v>
      </c>
      <c r="K19" s="10">
        <v>10</v>
      </c>
      <c r="L19" s="8">
        <v>2.5</v>
      </c>
      <c r="M19" s="9">
        <v>0.6</v>
      </c>
      <c r="N19" s="10">
        <v>5</v>
      </c>
      <c r="O19" s="8">
        <v>3.4</v>
      </c>
      <c r="P19" s="9">
        <v>0.8</v>
      </c>
      <c r="Q19" s="10">
        <v>17</v>
      </c>
      <c r="R19" s="9">
        <v>0.76</v>
      </c>
    </row>
    <row r="20" spans="1:18" ht="30" customHeight="1">
      <c r="A20" s="16" t="s">
        <v>20</v>
      </c>
      <c r="B20" s="10">
        <v>131</v>
      </c>
      <c r="C20" s="8">
        <v>3.1</v>
      </c>
      <c r="D20" s="9">
        <v>0.92</v>
      </c>
      <c r="E20" s="10">
        <v>128</v>
      </c>
      <c r="F20" s="8">
        <v>3</v>
      </c>
      <c r="G20" s="9">
        <v>0.85</v>
      </c>
      <c r="H20" s="10">
        <v>128</v>
      </c>
      <c r="I20" s="8">
        <v>2.89</v>
      </c>
      <c r="J20" s="9">
        <v>0.8</v>
      </c>
      <c r="K20" s="10">
        <v>102</v>
      </c>
      <c r="L20" s="8">
        <v>2.63</v>
      </c>
      <c r="M20" s="9">
        <v>0.58</v>
      </c>
      <c r="N20" s="10">
        <v>58</v>
      </c>
      <c r="O20" s="8">
        <v>2.74</v>
      </c>
      <c r="P20" s="9">
        <v>0.66</v>
      </c>
      <c r="Q20" s="10">
        <v>128</v>
      </c>
      <c r="R20" s="9">
        <v>0.59</v>
      </c>
    </row>
    <row r="21" spans="1:18" ht="30" customHeight="1">
      <c r="A21" s="16" t="s">
        <v>21</v>
      </c>
      <c r="B21" s="10">
        <v>213</v>
      </c>
      <c r="C21" s="8">
        <v>2.94</v>
      </c>
      <c r="D21" s="9">
        <v>0.87</v>
      </c>
      <c r="E21" s="10">
        <v>212</v>
      </c>
      <c r="F21" s="8">
        <v>2.83</v>
      </c>
      <c r="G21" s="9">
        <v>0.71</v>
      </c>
      <c r="H21" s="10">
        <v>212</v>
      </c>
      <c r="I21" s="8">
        <v>2.6</v>
      </c>
      <c r="J21" s="9">
        <v>0.62</v>
      </c>
      <c r="K21" s="10">
        <v>149</v>
      </c>
      <c r="L21" s="8">
        <v>2.34</v>
      </c>
      <c r="M21" s="9">
        <v>0.43</v>
      </c>
      <c r="N21" s="10">
        <v>73</v>
      </c>
      <c r="O21" s="8">
        <v>2.96</v>
      </c>
      <c r="P21" s="9">
        <v>0.88</v>
      </c>
      <c r="Q21" s="10">
        <v>210</v>
      </c>
      <c r="R21" s="9">
        <v>0.52</v>
      </c>
    </row>
    <row r="22" ht="30" customHeight="1"/>
  </sheetData>
  <mergeCells count="13">
    <mergeCell ref="A1:R1"/>
    <mergeCell ref="N4:P4"/>
    <mergeCell ref="N5:P5"/>
    <mergeCell ref="Q4:R4"/>
    <mergeCell ref="Q5:R5"/>
    <mergeCell ref="B5:D5"/>
    <mergeCell ref="E4:G4"/>
    <mergeCell ref="E5:G5"/>
    <mergeCell ref="H4:J4"/>
    <mergeCell ref="H5:J5"/>
    <mergeCell ref="B4:D4"/>
    <mergeCell ref="K4:M4"/>
    <mergeCell ref="K5:M5"/>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pn)&amp;C&amp;"Arial,Italic"&amp;9Table 1,  Page &amp;P of &amp;N&amp;R&amp;"Arial,Italic"&amp;9 05/15/2009</oddFooter>
  </headerFooter>
</worksheet>
</file>

<file path=xl/worksheets/sheet10.xml><?xml version="1.0" encoding="utf-8"?>
<worksheet xmlns="http://schemas.openxmlformats.org/spreadsheetml/2006/main" xmlns:r="http://schemas.openxmlformats.org/officeDocument/2006/relationships">
  <dimension ref="A1:J32"/>
  <sheetViews>
    <sheetView workbookViewId="0" topLeftCell="A1">
      <selection activeCell="H9" sqref="H9"/>
    </sheetView>
  </sheetViews>
  <sheetFormatPr defaultColWidth="9.140625" defaultRowHeight="12.75"/>
  <cols>
    <col min="1" max="1" width="7.421875" style="125" customWidth="1"/>
    <col min="2" max="16384" width="9.140625" style="125" customWidth="1"/>
  </cols>
  <sheetData>
    <row r="1" spans="1:10" ht="12.75">
      <c r="A1" s="186" t="s">
        <v>0</v>
      </c>
      <c r="B1" s="186"/>
      <c r="C1" s="186"/>
      <c r="D1" s="186"/>
      <c r="E1" s="186"/>
      <c r="F1" s="186"/>
      <c r="G1" s="186"/>
      <c r="H1" s="186"/>
      <c r="I1" s="186"/>
      <c r="J1" s="186"/>
    </row>
    <row r="2" s="129" customFormat="1" ht="24.75" customHeight="1">
      <c r="A2" s="152" t="s">
        <v>176</v>
      </c>
    </row>
    <row r="3" spans="1:10" s="129" customFormat="1" ht="18" customHeight="1">
      <c r="A3" s="126" t="s">
        <v>138</v>
      </c>
      <c r="B3" s="127"/>
      <c r="C3" s="127"/>
      <c r="D3" s="127"/>
      <c r="E3" s="127"/>
      <c r="F3" s="127"/>
      <c r="G3" s="127"/>
      <c r="H3" s="127"/>
      <c r="I3" s="127"/>
      <c r="J3" s="128"/>
    </row>
    <row r="4" spans="1:10" s="134" customFormat="1" ht="18" customHeight="1">
      <c r="A4" s="130" t="s">
        <v>137</v>
      </c>
      <c r="B4" s="131" t="s">
        <v>139</v>
      </c>
      <c r="C4" s="132"/>
      <c r="D4" s="132"/>
      <c r="E4" s="132"/>
      <c r="F4" s="132"/>
      <c r="G4" s="132"/>
      <c r="H4" s="132"/>
      <c r="I4" s="132"/>
      <c r="J4" s="133"/>
    </row>
    <row r="5" spans="1:10" s="129" customFormat="1" ht="18" customHeight="1">
      <c r="A5" s="135" t="s">
        <v>156</v>
      </c>
      <c r="B5" s="127"/>
      <c r="C5" s="127"/>
      <c r="D5" s="127"/>
      <c r="E5" s="127"/>
      <c r="F5" s="127"/>
      <c r="G5" s="127"/>
      <c r="H5" s="127"/>
      <c r="I5" s="127"/>
      <c r="J5" s="128"/>
    </row>
    <row r="6" spans="1:10" s="129" customFormat="1" ht="18" customHeight="1">
      <c r="A6" s="136" t="s">
        <v>165</v>
      </c>
      <c r="B6" s="137"/>
      <c r="C6" s="137"/>
      <c r="D6" s="137"/>
      <c r="E6" s="137"/>
      <c r="F6" s="137"/>
      <c r="G6" s="137"/>
      <c r="H6" s="137"/>
      <c r="I6" s="137"/>
      <c r="J6" s="138"/>
    </row>
    <row r="7" spans="1:10" s="129" customFormat="1" ht="18" customHeight="1">
      <c r="A7" s="139" t="s">
        <v>157</v>
      </c>
      <c r="B7" s="140"/>
      <c r="C7" s="140"/>
      <c r="D7" s="140"/>
      <c r="E7" s="140"/>
      <c r="F7" s="140"/>
      <c r="G7" s="140"/>
      <c r="H7" s="140"/>
      <c r="I7" s="140"/>
      <c r="J7" s="141"/>
    </row>
    <row r="8" spans="1:10" s="129" customFormat="1" ht="18" customHeight="1">
      <c r="A8" s="139" t="s">
        <v>158</v>
      </c>
      <c r="B8" s="140"/>
      <c r="C8" s="140"/>
      <c r="D8" s="140"/>
      <c r="E8" s="140"/>
      <c r="F8" s="140"/>
      <c r="G8" s="140"/>
      <c r="H8" s="140"/>
      <c r="I8" s="140"/>
      <c r="J8" s="141"/>
    </row>
    <row r="9" spans="1:10" s="129" customFormat="1" ht="18" customHeight="1">
      <c r="A9" s="142" t="s">
        <v>140</v>
      </c>
      <c r="B9" s="127"/>
      <c r="C9" s="127"/>
      <c r="D9" s="127"/>
      <c r="E9" s="127"/>
      <c r="F9" s="127"/>
      <c r="G9" s="127"/>
      <c r="H9" s="127"/>
      <c r="I9" s="127"/>
      <c r="J9" s="128"/>
    </row>
    <row r="10" spans="1:10" s="129" customFormat="1" ht="18" customHeight="1">
      <c r="A10" s="143"/>
      <c r="B10" s="144" t="s">
        <v>141</v>
      </c>
      <c r="C10" s="137"/>
      <c r="D10" s="137"/>
      <c r="E10" s="137"/>
      <c r="F10" s="137"/>
      <c r="G10" s="137"/>
      <c r="H10" s="137"/>
      <c r="I10" s="137"/>
      <c r="J10" s="138"/>
    </row>
    <row r="11" spans="1:10" s="129" customFormat="1" ht="18" customHeight="1">
      <c r="A11" s="145" t="s">
        <v>163</v>
      </c>
      <c r="B11" s="140"/>
      <c r="C11" s="140"/>
      <c r="D11" s="140"/>
      <c r="E11" s="140"/>
      <c r="F11" s="140"/>
      <c r="G11" s="140"/>
      <c r="H11" s="140"/>
      <c r="I11" s="140"/>
      <c r="J11" s="141"/>
    </row>
    <row r="12" spans="1:10" s="129" customFormat="1" ht="18" customHeight="1">
      <c r="A12" s="139" t="s">
        <v>164</v>
      </c>
      <c r="B12" s="140"/>
      <c r="C12" s="140"/>
      <c r="D12" s="140"/>
      <c r="E12" s="140"/>
      <c r="F12" s="140"/>
      <c r="G12" s="140"/>
      <c r="H12" s="140"/>
      <c r="I12" s="140"/>
      <c r="J12" s="141"/>
    </row>
    <row r="13" spans="1:10" s="129" customFormat="1" ht="18" customHeight="1">
      <c r="A13" s="126" t="s">
        <v>160</v>
      </c>
      <c r="B13" s="127"/>
      <c r="C13" s="127"/>
      <c r="D13" s="127"/>
      <c r="E13" s="127"/>
      <c r="F13" s="127"/>
      <c r="G13" s="127"/>
      <c r="H13" s="127"/>
      <c r="I13" s="127"/>
      <c r="J13" s="128"/>
    </row>
    <row r="14" spans="1:10" s="129" customFormat="1" ht="18" customHeight="1">
      <c r="A14" s="139" t="s">
        <v>159</v>
      </c>
      <c r="B14" s="140"/>
      <c r="C14" s="140"/>
      <c r="D14" s="140"/>
      <c r="E14" s="140"/>
      <c r="F14" s="140"/>
      <c r="G14" s="140"/>
      <c r="H14" s="140"/>
      <c r="I14" s="140"/>
      <c r="J14" s="141"/>
    </row>
    <row r="15" spans="1:10" s="134" customFormat="1" ht="18" customHeight="1">
      <c r="A15" s="146"/>
      <c r="B15" s="147" t="s">
        <v>142</v>
      </c>
      <c r="C15" s="148"/>
      <c r="D15" s="148"/>
      <c r="E15" s="148"/>
      <c r="F15" s="148"/>
      <c r="G15" s="148"/>
      <c r="H15" s="148"/>
      <c r="I15" s="148"/>
      <c r="J15" s="149"/>
    </row>
    <row r="16" spans="1:10" s="129" customFormat="1" ht="18" customHeight="1">
      <c r="A16" s="139" t="s">
        <v>143</v>
      </c>
      <c r="B16" s="140"/>
      <c r="C16" s="140"/>
      <c r="D16" s="140"/>
      <c r="E16" s="140"/>
      <c r="F16" s="140"/>
      <c r="G16" s="140"/>
      <c r="H16" s="140"/>
      <c r="I16" s="140"/>
      <c r="J16" s="141"/>
    </row>
    <row r="17" spans="1:10" s="134" customFormat="1" ht="18" customHeight="1">
      <c r="A17" s="150"/>
      <c r="B17" s="151" t="s">
        <v>144</v>
      </c>
      <c r="C17" s="132"/>
      <c r="D17" s="132"/>
      <c r="E17" s="132"/>
      <c r="F17" s="132"/>
      <c r="G17" s="132"/>
      <c r="H17" s="132"/>
      <c r="I17" s="132"/>
      <c r="J17" s="133"/>
    </row>
    <row r="18" spans="1:10" s="129" customFormat="1" ht="18" customHeight="1">
      <c r="A18" s="135" t="s">
        <v>145</v>
      </c>
      <c r="B18" s="127"/>
      <c r="C18" s="127"/>
      <c r="D18" s="127"/>
      <c r="E18" s="127"/>
      <c r="F18" s="127"/>
      <c r="G18" s="127"/>
      <c r="H18" s="127"/>
      <c r="I18" s="127"/>
      <c r="J18" s="128"/>
    </row>
    <row r="19" spans="1:10" s="134" customFormat="1" ht="18" customHeight="1">
      <c r="A19" s="146"/>
      <c r="B19" s="148" t="s">
        <v>146</v>
      </c>
      <c r="C19" s="148"/>
      <c r="D19" s="148"/>
      <c r="E19" s="148"/>
      <c r="F19" s="148"/>
      <c r="G19" s="148"/>
      <c r="H19" s="148"/>
      <c r="I19" s="148"/>
      <c r="J19" s="149"/>
    </row>
    <row r="20" spans="1:10" s="129" customFormat="1" ht="18" customHeight="1">
      <c r="A20" s="145" t="s">
        <v>147</v>
      </c>
      <c r="B20" s="140"/>
      <c r="C20" s="140"/>
      <c r="D20" s="140"/>
      <c r="E20" s="140"/>
      <c r="F20" s="140"/>
      <c r="G20" s="140"/>
      <c r="H20" s="140"/>
      <c r="I20" s="140"/>
      <c r="J20" s="141"/>
    </row>
    <row r="21" spans="1:10" s="134" customFormat="1" ht="18" customHeight="1">
      <c r="A21" s="150"/>
      <c r="B21" s="131" t="s">
        <v>148</v>
      </c>
      <c r="C21" s="132"/>
      <c r="D21" s="132"/>
      <c r="E21" s="132"/>
      <c r="F21" s="132"/>
      <c r="G21" s="132"/>
      <c r="H21" s="132"/>
      <c r="I21" s="132"/>
      <c r="J21" s="133"/>
    </row>
    <row r="22" spans="1:10" s="129" customFormat="1" ht="18" customHeight="1">
      <c r="A22" s="142" t="s">
        <v>149</v>
      </c>
      <c r="B22" s="127"/>
      <c r="C22" s="127"/>
      <c r="D22" s="127"/>
      <c r="E22" s="127"/>
      <c r="F22" s="127"/>
      <c r="G22" s="127"/>
      <c r="H22" s="127"/>
      <c r="I22" s="127"/>
      <c r="J22" s="128"/>
    </row>
    <row r="23" spans="1:10" s="134" customFormat="1" ht="18" customHeight="1">
      <c r="A23" s="146"/>
      <c r="B23" s="148" t="s">
        <v>150</v>
      </c>
      <c r="C23" s="148"/>
      <c r="D23" s="148"/>
      <c r="E23" s="148"/>
      <c r="F23" s="148"/>
      <c r="G23" s="148"/>
      <c r="H23" s="148"/>
      <c r="I23" s="148"/>
      <c r="J23" s="149"/>
    </row>
    <row r="24" spans="1:10" s="129" customFormat="1" ht="18" customHeight="1">
      <c r="A24" s="145" t="s">
        <v>79</v>
      </c>
      <c r="B24" s="140"/>
      <c r="C24" s="140"/>
      <c r="D24" s="140"/>
      <c r="E24" s="140"/>
      <c r="F24" s="140"/>
      <c r="G24" s="140"/>
      <c r="H24" s="140"/>
      <c r="I24" s="140"/>
      <c r="J24" s="141"/>
    </row>
    <row r="25" spans="1:10" s="134" customFormat="1" ht="18" customHeight="1">
      <c r="A25" s="150"/>
      <c r="B25" s="132" t="s">
        <v>151</v>
      </c>
      <c r="C25" s="132"/>
      <c r="D25" s="132"/>
      <c r="E25" s="132"/>
      <c r="F25" s="132"/>
      <c r="G25" s="132"/>
      <c r="H25" s="132"/>
      <c r="I25" s="132"/>
      <c r="J25" s="133"/>
    </row>
    <row r="26" spans="1:10" s="129" customFormat="1" ht="18" customHeight="1">
      <c r="A26" s="135" t="s">
        <v>84</v>
      </c>
      <c r="B26" s="127"/>
      <c r="C26" s="127"/>
      <c r="D26" s="127"/>
      <c r="E26" s="127"/>
      <c r="F26" s="127"/>
      <c r="G26" s="127"/>
      <c r="H26" s="127"/>
      <c r="I26" s="127"/>
      <c r="J26" s="128"/>
    </row>
    <row r="27" spans="1:10" s="134" customFormat="1" ht="18" customHeight="1">
      <c r="A27" s="146"/>
      <c r="B27" s="148" t="s">
        <v>152</v>
      </c>
      <c r="C27" s="148"/>
      <c r="D27" s="148"/>
      <c r="E27" s="148"/>
      <c r="F27" s="148"/>
      <c r="G27" s="148"/>
      <c r="H27" s="148"/>
      <c r="I27" s="148"/>
      <c r="J27" s="149"/>
    </row>
    <row r="28" spans="1:10" s="129" customFormat="1" ht="18" customHeight="1">
      <c r="A28" s="145" t="s">
        <v>153</v>
      </c>
      <c r="B28" s="140"/>
      <c r="C28" s="140"/>
      <c r="D28" s="140"/>
      <c r="E28" s="140"/>
      <c r="F28" s="140"/>
      <c r="G28" s="140"/>
      <c r="H28" s="140"/>
      <c r="I28" s="140"/>
      <c r="J28" s="141"/>
    </row>
    <row r="29" spans="1:10" s="134" customFormat="1" ht="18" customHeight="1">
      <c r="A29" s="150"/>
      <c r="B29" s="131" t="s">
        <v>154</v>
      </c>
      <c r="C29" s="132"/>
      <c r="D29" s="132"/>
      <c r="E29" s="132"/>
      <c r="F29" s="132"/>
      <c r="G29" s="132"/>
      <c r="H29" s="132"/>
      <c r="I29" s="132"/>
      <c r="J29" s="133"/>
    </row>
    <row r="30" spans="1:10" s="129" customFormat="1" ht="18" customHeight="1">
      <c r="A30" s="135" t="s">
        <v>161</v>
      </c>
      <c r="B30" s="127"/>
      <c r="C30" s="127"/>
      <c r="D30" s="127"/>
      <c r="E30" s="127"/>
      <c r="F30" s="127"/>
      <c r="G30" s="127"/>
      <c r="H30" s="127"/>
      <c r="I30" s="127"/>
      <c r="J30" s="128"/>
    </row>
    <row r="31" spans="1:10" s="129" customFormat="1" ht="18" customHeight="1">
      <c r="A31" s="136" t="s">
        <v>162</v>
      </c>
      <c r="B31" s="137"/>
      <c r="C31" s="137"/>
      <c r="D31" s="137"/>
      <c r="E31" s="137"/>
      <c r="F31" s="137"/>
      <c r="G31" s="137"/>
      <c r="H31" s="137"/>
      <c r="I31" s="137"/>
      <c r="J31" s="138"/>
    </row>
    <row r="32" spans="1:10" s="129" customFormat="1" ht="18" customHeight="1">
      <c r="A32" s="136" t="s">
        <v>155</v>
      </c>
      <c r="B32" s="137"/>
      <c r="C32" s="137"/>
      <c r="D32" s="137"/>
      <c r="E32" s="137"/>
      <c r="F32" s="137"/>
      <c r="G32" s="137"/>
      <c r="H32" s="137"/>
      <c r="I32" s="137"/>
      <c r="J32" s="138"/>
    </row>
  </sheetData>
  <mergeCells count="1">
    <mergeCell ref="A1:J1"/>
  </mergeCells>
  <printOptions/>
  <pageMargins left="0.5" right="0.5" top="0.75" bottom="0.75" header="0" footer="0.25"/>
  <pageSetup horizontalDpi="200" verticalDpi="200" orientation="portrait" r:id="rId1"/>
  <headerFooter alignWithMargins="0">
    <oddFooter>&amp;L&amp;"Arial,Italic"&amp;8Prepared by: Office of Institutional Research (ch, yl, pn)&amp;C&amp;"Arial,Italic"&amp;8Table 10,  Page &amp;P of &amp;N&amp;R&amp;"Arial,Italic"&amp;8 05/15/09</oddFooter>
  </headerFooter>
</worksheet>
</file>

<file path=xl/worksheets/sheet2.xml><?xml version="1.0" encoding="utf-8"?>
<worksheet xmlns="http://schemas.openxmlformats.org/spreadsheetml/2006/main" xmlns:r="http://schemas.openxmlformats.org/officeDocument/2006/relationships">
  <dimension ref="A1:P22"/>
  <sheetViews>
    <sheetView zoomScale="60" zoomScaleNormal="60" workbookViewId="0" topLeftCell="A8">
      <selection activeCell="N21" sqref="N21"/>
    </sheetView>
  </sheetViews>
  <sheetFormatPr defaultColWidth="9.140625" defaultRowHeight="12.75"/>
  <cols>
    <col min="1" max="1" width="22.8515625" style="0" customWidth="1"/>
    <col min="2" max="2" width="15.28125" style="0" customWidth="1"/>
    <col min="3" max="3" width="3.421875" style="0" customWidth="1"/>
    <col min="4" max="4" width="14.7109375" style="0" customWidth="1"/>
    <col min="5" max="5" width="13.57421875" style="0" customWidth="1"/>
    <col min="6" max="6" width="3.421875" style="0" customWidth="1"/>
    <col min="7" max="7" width="13.140625" style="0" customWidth="1"/>
    <col min="8" max="8" width="12.57421875" style="0" customWidth="1"/>
    <col min="9" max="9" width="3.8515625" style="0" customWidth="1"/>
    <col min="10" max="10" width="13.28125" style="0" customWidth="1"/>
    <col min="11" max="11" width="15.140625" style="0" customWidth="1"/>
    <col min="12" max="12" width="3.7109375" style="0" customWidth="1"/>
    <col min="13" max="13" width="12.00390625" style="0" customWidth="1"/>
    <col min="14" max="14" width="15.00390625" style="0" customWidth="1"/>
    <col min="15" max="15" width="3.7109375" style="0" customWidth="1"/>
    <col min="16" max="16" width="11.140625" style="0" customWidth="1"/>
  </cols>
  <sheetData>
    <row r="1" spans="1:16" ht="21" customHeight="1">
      <c r="A1" s="168" t="s">
        <v>0</v>
      </c>
      <c r="B1" s="168"/>
      <c r="C1" s="168"/>
      <c r="D1" s="168"/>
      <c r="E1" s="168"/>
      <c r="F1" s="168"/>
      <c r="G1" s="168"/>
      <c r="H1" s="168"/>
      <c r="I1" s="168"/>
      <c r="J1" s="168"/>
      <c r="K1" s="168"/>
      <c r="L1" s="168"/>
      <c r="M1" s="168"/>
      <c r="N1" s="168"/>
      <c r="O1" s="168"/>
      <c r="P1" s="168"/>
    </row>
    <row r="2" spans="1:16" ht="24" customHeight="1">
      <c r="A2" s="3" t="s">
        <v>130</v>
      </c>
      <c r="B2" s="3"/>
      <c r="C2" s="3"/>
      <c r="D2" s="3"/>
      <c r="E2" s="3"/>
      <c r="F2" s="3"/>
      <c r="G2" s="3"/>
      <c r="H2" s="3"/>
      <c r="I2" s="3"/>
      <c r="J2" s="3"/>
      <c r="K2" s="3"/>
      <c r="L2" s="3"/>
      <c r="M2" s="3"/>
      <c r="N2" s="3"/>
      <c r="O2" s="3"/>
      <c r="P2" s="3"/>
    </row>
    <row r="3" spans="1:16" ht="3" customHeight="1">
      <c r="A3" s="1"/>
      <c r="B3" s="2"/>
      <c r="C3" s="2"/>
      <c r="D3" s="2"/>
      <c r="E3" s="2"/>
      <c r="F3" s="2"/>
      <c r="G3" s="2"/>
      <c r="H3" s="2"/>
      <c r="I3" s="2"/>
      <c r="J3" s="2"/>
      <c r="K3" s="2"/>
      <c r="L3" s="2"/>
      <c r="M3" s="2"/>
      <c r="N3" s="2"/>
      <c r="O3" s="2"/>
      <c r="P3" s="2"/>
    </row>
    <row r="4" spans="1:16" ht="96" customHeight="1">
      <c r="A4" s="6" t="s">
        <v>23</v>
      </c>
      <c r="B4" s="162" t="s">
        <v>7</v>
      </c>
      <c r="C4" s="163"/>
      <c r="D4" s="164"/>
      <c r="E4" s="162" t="s">
        <v>6</v>
      </c>
      <c r="F4" s="163"/>
      <c r="G4" s="164"/>
      <c r="H4" s="162" t="s">
        <v>10</v>
      </c>
      <c r="I4" s="163"/>
      <c r="J4" s="164"/>
      <c r="K4" s="162" t="s">
        <v>15</v>
      </c>
      <c r="L4" s="163"/>
      <c r="M4" s="164"/>
      <c r="N4" s="162" t="s">
        <v>11</v>
      </c>
      <c r="O4" s="163"/>
      <c r="P4" s="164"/>
    </row>
    <row r="5" spans="1:16" ht="93.75" customHeight="1">
      <c r="A5" s="6" t="s">
        <v>24</v>
      </c>
      <c r="B5" s="165" t="s">
        <v>5</v>
      </c>
      <c r="C5" s="166"/>
      <c r="D5" s="167"/>
      <c r="E5" s="165" t="s">
        <v>9</v>
      </c>
      <c r="F5" s="166"/>
      <c r="G5" s="167"/>
      <c r="H5" s="165" t="s">
        <v>5</v>
      </c>
      <c r="I5" s="166"/>
      <c r="J5" s="167"/>
      <c r="K5" s="165" t="s">
        <v>2</v>
      </c>
      <c r="L5" s="166"/>
      <c r="M5" s="167"/>
      <c r="N5" s="165" t="s">
        <v>35</v>
      </c>
      <c r="O5" s="166"/>
      <c r="P5" s="167"/>
    </row>
    <row r="6" spans="1:16" ht="45.75" customHeight="1">
      <c r="A6" s="4"/>
      <c r="B6" s="169" t="s">
        <v>26</v>
      </c>
      <c r="C6" s="170"/>
      <c r="D6" s="18" t="s">
        <v>1</v>
      </c>
      <c r="E6" s="169" t="s">
        <v>26</v>
      </c>
      <c r="F6" s="170"/>
      <c r="G6" s="18" t="s">
        <v>1</v>
      </c>
      <c r="H6" s="169" t="s">
        <v>26</v>
      </c>
      <c r="I6" s="170"/>
      <c r="J6" s="18" t="s">
        <v>1</v>
      </c>
      <c r="K6" s="169" t="s">
        <v>26</v>
      </c>
      <c r="L6" s="170"/>
      <c r="M6" s="18" t="s">
        <v>1</v>
      </c>
      <c r="N6" s="169" t="s">
        <v>26</v>
      </c>
      <c r="O6" s="170"/>
      <c r="P6" s="18" t="s">
        <v>1</v>
      </c>
    </row>
    <row r="7" spans="1:16" ht="39.75" customHeight="1">
      <c r="A7" s="5" t="s">
        <v>12</v>
      </c>
      <c r="B7" s="24">
        <v>0.6075941475496661</v>
      </c>
      <c r="C7" s="17"/>
      <c r="D7" s="10">
        <v>2029</v>
      </c>
      <c r="E7" s="24">
        <v>0.5910816870646685</v>
      </c>
      <c r="F7" s="17"/>
      <c r="G7" s="10">
        <v>2020</v>
      </c>
      <c r="H7" s="24">
        <v>0.4358331070751775</v>
      </c>
      <c r="I7" s="17"/>
      <c r="J7" s="10">
        <v>1451</v>
      </c>
      <c r="K7" s="24">
        <v>0.38376849142877556</v>
      </c>
      <c r="L7" s="17"/>
      <c r="M7" s="10">
        <v>942</v>
      </c>
      <c r="N7" s="24">
        <v>0.446202025290735</v>
      </c>
      <c r="O7" s="17"/>
      <c r="P7" s="10">
        <v>1354</v>
      </c>
    </row>
    <row r="8" spans="1:16" ht="39.75" customHeight="1">
      <c r="A8" s="5" t="s">
        <v>13</v>
      </c>
      <c r="B8" s="24">
        <v>0.59</v>
      </c>
      <c r="C8" s="17"/>
      <c r="D8" s="10">
        <v>1340</v>
      </c>
      <c r="E8" s="24">
        <v>0.58</v>
      </c>
      <c r="F8" s="17"/>
      <c r="G8" s="10">
        <v>1338</v>
      </c>
      <c r="H8" s="24">
        <v>0.41</v>
      </c>
      <c r="I8" s="17"/>
      <c r="J8" s="10">
        <v>981</v>
      </c>
      <c r="K8" s="24">
        <v>0.37</v>
      </c>
      <c r="L8" s="17"/>
      <c r="M8" s="10">
        <v>682</v>
      </c>
      <c r="N8" s="24">
        <v>0.45</v>
      </c>
      <c r="O8" s="17"/>
      <c r="P8" s="10">
        <v>931</v>
      </c>
    </row>
    <row r="9" spans="1:16" ht="39.75" customHeight="1">
      <c r="A9" s="5" t="s">
        <v>14</v>
      </c>
      <c r="B9" s="24">
        <v>0.63</v>
      </c>
      <c r="C9" s="17"/>
      <c r="D9" s="10">
        <v>689</v>
      </c>
      <c r="E9" s="24">
        <v>0.62</v>
      </c>
      <c r="F9" s="17"/>
      <c r="G9" s="10">
        <v>682</v>
      </c>
      <c r="H9" s="24">
        <v>0.4813757668621726</v>
      </c>
      <c r="I9" s="17"/>
      <c r="J9" s="10">
        <v>470</v>
      </c>
      <c r="K9" s="24">
        <v>0.42</v>
      </c>
      <c r="L9" s="17"/>
      <c r="M9" s="10">
        <v>260</v>
      </c>
      <c r="N9" s="24">
        <v>0.46</v>
      </c>
      <c r="O9" s="17"/>
      <c r="P9" s="10">
        <v>423</v>
      </c>
    </row>
    <row r="10" spans="1:16" ht="32.25" customHeight="1">
      <c r="A10" s="11" t="s">
        <v>27</v>
      </c>
      <c r="B10" s="25"/>
      <c r="C10" s="19"/>
      <c r="D10" s="12"/>
      <c r="E10" s="25"/>
      <c r="F10" s="19"/>
      <c r="G10" s="12"/>
      <c r="H10" s="25"/>
      <c r="I10" s="19"/>
      <c r="J10" s="12"/>
      <c r="K10" s="25"/>
      <c r="L10" s="19"/>
      <c r="M10" s="12"/>
      <c r="N10" s="25"/>
      <c r="O10" s="19"/>
      <c r="P10" s="20"/>
    </row>
    <row r="11" spans="1:16" ht="30" customHeight="1">
      <c r="A11" s="16" t="s">
        <v>17</v>
      </c>
      <c r="B11" s="24">
        <v>0.5599775576130059</v>
      </c>
      <c r="C11" s="17"/>
      <c r="D11" s="10">
        <v>378</v>
      </c>
      <c r="E11" s="24">
        <v>0.6176865431157909</v>
      </c>
      <c r="F11" s="17"/>
      <c r="G11" s="10">
        <v>375</v>
      </c>
      <c r="H11" s="24">
        <v>0.44346357752539833</v>
      </c>
      <c r="I11" s="17"/>
      <c r="J11" s="10">
        <v>240</v>
      </c>
      <c r="K11" s="24">
        <v>0.490801504466675</v>
      </c>
      <c r="L11" s="17"/>
      <c r="M11" s="10">
        <v>156</v>
      </c>
      <c r="N11" s="24">
        <v>0.4933739856241339</v>
      </c>
      <c r="O11" s="17"/>
      <c r="P11" s="10">
        <v>282</v>
      </c>
    </row>
    <row r="12" spans="1:16" ht="30" customHeight="1">
      <c r="A12" s="16" t="s">
        <v>18</v>
      </c>
      <c r="B12" s="24">
        <v>0.669191921857451</v>
      </c>
      <c r="C12" s="17"/>
      <c r="D12" s="10">
        <v>85</v>
      </c>
      <c r="E12" s="24">
        <v>0.6263621676058629</v>
      </c>
      <c r="F12" s="17"/>
      <c r="G12" s="10">
        <v>85</v>
      </c>
      <c r="H12" s="24">
        <v>0.3128789181418828</v>
      </c>
      <c r="I12" s="17"/>
      <c r="J12" s="10">
        <v>75</v>
      </c>
      <c r="K12" s="24">
        <v>0.09807617561164012</v>
      </c>
      <c r="L12" s="17" t="s">
        <v>25</v>
      </c>
      <c r="M12" s="10">
        <v>29</v>
      </c>
      <c r="N12" s="24">
        <v>0.28</v>
      </c>
      <c r="O12" s="17"/>
      <c r="P12" s="10">
        <v>68</v>
      </c>
    </row>
    <row r="13" spans="1:16" ht="30" customHeight="1">
      <c r="A13" s="16" t="s">
        <v>19</v>
      </c>
      <c r="B13" s="24">
        <v>0.6136905024160729</v>
      </c>
      <c r="C13" s="17"/>
      <c r="D13" s="10">
        <v>519</v>
      </c>
      <c r="E13" s="24">
        <v>0.5433953278113984</v>
      </c>
      <c r="F13" s="17"/>
      <c r="G13" s="10">
        <v>519</v>
      </c>
      <c r="H13" s="24">
        <v>0.4300430333232192</v>
      </c>
      <c r="I13" s="17"/>
      <c r="J13" s="10">
        <v>380</v>
      </c>
      <c r="K13" s="24">
        <v>0.35069031068724865</v>
      </c>
      <c r="L13" s="17"/>
      <c r="M13" s="10">
        <v>299</v>
      </c>
      <c r="N13" s="24">
        <v>0.42</v>
      </c>
      <c r="O13" s="17"/>
      <c r="P13" s="10">
        <v>345</v>
      </c>
    </row>
    <row r="14" spans="1:16" ht="30" customHeight="1">
      <c r="A14" s="16" t="s">
        <v>20</v>
      </c>
      <c r="B14" s="24">
        <v>0.5477086689244284</v>
      </c>
      <c r="C14" s="17"/>
      <c r="D14" s="10">
        <v>319</v>
      </c>
      <c r="E14" s="24">
        <v>0.5740329571131526</v>
      </c>
      <c r="F14" s="17"/>
      <c r="G14" s="10">
        <v>320</v>
      </c>
      <c r="H14" s="24">
        <v>0.3328234027952035</v>
      </c>
      <c r="I14" s="17"/>
      <c r="J14" s="10">
        <v>258</v>
      </c>
      <c r="K14" s="24">
        <v>0.28028776908655784</v>
      </c>
      <c r="L14" s="17"/>
      <c r="M14" s="10">
        <v>183</v>
      </c>
      <c r="N14" s="24">
        <v>0.5</v>
      </c>
      <c r="O14" s="17"/>
      <c r="P14" s="10">
        <v>213</v>
      </c>
    </row>
    <row r="15" spans="1:16" ht="30" customHeight="1">
      <c r="A15" s="16" t="s">
        <v>21</v>
      </c>
      <c r="B15" s="24">
        <v>0.6559356989353877</v>
      </c>
      <c r="C15" s="17"/>
      <c r="D15" s="10">
        <v>39</v>
      </c>
      <c r="E15" s="24">
        <v>0.5339360629309895</v>
      </c>
      <c r="F15" s="17"/>
      <c r="G15" s="10">
        <v>39</v>
      </c>
      <c r="H15" s="24">
        <v>0.8255080036390681</v>
      </c>
      <c r="I15" s="17"/>
      <c r="J15" s="10">
        <v>28</v>
      </c>
      <c r="K15" s="24">
        <v>0.5539117094069973</v>
      </c>
      <c r="L15" s="17"/>
      <c r="M15" s="10">
        <v>15</v>
      </c>
      <c r="N15" s="24">
        <v>0.44</v>
      </c>
      <c r="O15" s="17"/>
      <c r="P15" s="10">
        <v>23</v>
      </c>
    </row>
    <row r="16" spans="1:16" ht="30" customHeight="1">
      <c r="A16" s="11" t="s">
        <v>28</v>
      </c>
      <c r="B16" s="25"/>
      <c r="C16" s="19"/>
      <c r="D16" s="12"/>
      <c r="E16" s="25"/>
      <c r="F16" s="19"/>
      <c r="G16" s="12"/>
      <c r="H16" s="25"/>
      <c r="I16" s="19"/>
      <c r="J16" s="12"/>
      <c r="K16" s="25"/>
      <c r="L16" s="19"/>
      <c r="M16" s="12"/>
      <c r="N16" s="25"/>
      <c r="O16" s="19"/>
      <c r="P16" s="20"/>
    </row>
    <row r="17" spans="1:16" ht="30" customHeight="1">
      <c r="A17" s="16" t="s">
        <v>17</v>
      </c>
      <c r="B17" s="24">
        <v>0.5755997958168846</v>
      </c>
      <c r="C17" s="17"/>
      <c r="D17" s="10">
        <v>149</v>
      </c>
      <c r="E17" s="24">
        <v>0.5754632220092982</v>
      </c>
      <c r="F17" s="17"/>
      <c r="G17" s="10">
        <v>146</v>
      </c>
      <c r="H17" s="24">
        <v>0.29303596436104423</v>
      </c>
      <c r="I17" s="17"/>
      <c r="J17" s="10">
        <v>103</v>
      </c>
      <c r="K17" s="24">
        <v>0.2627572389380106</v>
      </c>
      <c r="L17" s="17"/>
      <c r="M17" s="10">
        <v>67</v>
      </c>
      <c r="N17" s="24">
        <v>0.51</v>
      </c>
      <c r="O17" s="17"/>
      <c r="P17" s="10">
        <v>89</v>
      </c>
    </row>
    <row r="18" spans="1:16" ht="30" customHeight="1">
      <c r="A18" s="16" t="s">
        <v>18</v>
      </c>
      <c r="B18" s="24">
        <v>0.4946808189452455</v>
      </c>
      <c r="C18" s="17"/>
      <c r="D18" s="10">
        <v>181</v>
      </c>
      <c r="E18" s="24">
        <v>0.5032801146075785</v>
      </c>
      <c r="F18" s="17"/>
      <c r="G18" s="10">
        <v>177</v>
      </c>
      <c r="H18" s="24">
        <v>0.3830448121493302</v>
      </c>
      <c r="I18" s="17"/>
      <c r="J18" s="10">
        <v>105</v>
      </c>
      <c r="K18" s="24">
        <v>0.4597140743886406</v>
      </c>
      <c r="L18" s="17"/>
      <c r="M18" s="10">
        <v>56</v>
      </c>
      <c r="N18" s="24">
        <v>0.36</v>
      </c>
      <c r="O18" s="17"/>
      <c r="P18" s="10">
        <v>124</v>
      </c>
    </row>
    <row r="19" spans="1:16" ht="30" customHeight="1">
      <c r="A19" s="16" t="s">
        <v>19</v>
      </c>
      <c r="B19" s="24">
        <v>0.7736816108367002</v>
      </c>
      <c r="C19" s="17"/>
      <c r="D19" s="10">
        <v>17</v>
      </c>
      <c r="E19" s="24">
        <v>0.5099170602367536</v>
      </c>
      <c r="F19" s="17"/>
      <c r="G19" s="10">
        <v>17</v>
      </c>
      <c r="H19" s="24">
        <v>0.591726335413939</v>
      </c>
      <c r="I19" s="17" t="s">
        <v>25</v>
      </c>
      <c r="J19" s="10">
        <v>10</v>
      </c>
      <c r="K19" s="24">
        <v>0.375</v>
      </c>
      <c r="L19" s="17" t="s">
        <v>25</v>
      </c>
      <c r="M19" s="10">
        <v>5</v>
      </c>
      <c r="N19" s="24">
        <v>0.35</v>
      </c>
      <c r="O19" s="17" t="s">
        <v>25</v>
      </c>
      <c r="P19" s="10">
        <v>13</v>
      </c>
    </row>
    <row r="20" spans="1:16" ht="30" customHeight="1">
      <c r="A20" s="16" t="s">
        <v>20</v>
      </c>
      <c r="B20" s="24">
        <v>0.584339027689328</v>
      </c>
      <c r="C20" s="17"/>
      <c r="D20" s="10">
        <v>128</v>
      </c>
      <c r="E20" s="24">
        <v>0.6651228162409902</v>
      </c>
      <c r="F20" s="17"/>
      <c r="G20" s="10">
        <v>128</v>
      </c>
      <c r="H20" s="24">
        <v>0.5637183649990785</v>
      </c>
      <c r="I20" s="17"/>
      <c r="J20" s="10">
        <v>102</v>
      </c>
      <c r="K20" s="24">
        <v>0.5040541065468765</v>
      </c>
      <c r="L20" s="17"/>
      <c r="M20" s="10">
        <v>58</v>
      </c>
      <c r="N20" s="24">
        <v>0.26</v>
      </c>
      <c r="O20" s="17" t="s">
        <v>25</v>
      </c>
      <c r="P20" s="10">
        <v>78</v>
      </c>
    </row>
    <row r="21" spans="1:16" ht="30" customHeight="1">
      <c r="A21" s="16" t="s">
        <v>21</v>
      </c>
      <c r="B21" s="24">
        <v>0.6269054273212353</v>
      </c>
      <c r="C21" s="17"/>
      <c r="D21" s="10">
        <v>212</v>
      </c>
      <c r="E21" s="24">
        <v>0.6191986031565123</v>
      </c>
      <c r="F21" s="17"/>
      <c r="G21" s="10">
        <v>212</v>
      </c>
      <c r="H21" s="24">
        <v>0.5042678150492022</v>
      </c>
      <c r="I21" s="17"/>
      <c r="J21" s="10">
        <v>148</v>
      </c>
      <c r="K21" s="24">
        <v>0.3890096231148595</v>
      </c>
      <c r="L21" s="17"/>
      <c r="M21" s="10">
        <v>72</v>
      </c>
      <c r="N21" s="24">
        <v>0.43</v>
      </c>
      <c r="O21" s="17"/>
      <c r="P21" s="10">
        <v>117</v>
      </c>
    </row>
    <row r="22" spans="1:16" ht="30" customHeight="1">
      <c r="A22" s="23" t="s">
        <v>29</v>
      </c>
      <c r="B22" s="21"/>
      <c r="C22" s="21"/>
      <c r="D22" s="21"/>
      <c r="E22" s="21"/>
      <c r="F22" s="21"/>
      <c r="G22" s="21"/>
      <c r="H22" s="21"/>
      <c r="I22" s="21"/>
      <c r="J22" s="21"/>
      <c r="K22" s="21"/>
      <c r="L22" s="21"/>
      <c r="M22" s="21"/>
      <c r="N22" s="21"/>
      <c r="O22" s="21"/>
      <c r="P22" s="22"/>
    </row>
  </sheetData>
  <mergeCells count="16">
    <mergeCell ref="H5:J5"/>
    <mergeCell ref="N6:O6"/>
    <mergeCell ref="B6:C6"/>
    <mergeCell ref="E6:F6"/>
    <mergeCell ref="H6:I6"/>
    <mergeCell ref="K6:L6"/>
    <mergeCell ref="A1:P1"/>
    <mergeCell ref="K4:M4"/>
    <mergeCell ref="K5:M5"/>
    <mergeCell ref="N4:P4"/>
    <mergeCell ref="N5:P5"/>
    <mergeCell ref="B4:D4"/>
    <mergeCell ref="B5:D5"/>
    <mergeCell ref="E4:G4"/>
    <mergeCell ref="E5:G5"/>
    <mergeCell ref="H4:J4"/>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pn)&amp;C&amp;"Arial,Italic"&amp;9Table 2, Page &amp;P of &amp;N&amp;R&amp;"Arial,Italic"&amp;9 05/15/2009</oddFooter>
  </headerFooter>
</worksheet>
</file>

<file path=xl/worksheets/sheet3.xml><?xml version="1.0" encoding="utf-8"?>
<worksheet xmlns="http://schemas.openxmlformats.org/spreadsheetml/2006/main" xmlns:r="http://schemas.openxmlformats.org/officeDocument/2006/relationships">
  <dimension ref="A1:T41"/>
  <sheetViews>
    <sheetView zoomScale="50" zoomScaleNormal="50" workbookViewId="0" topLeftCell="A26">
      <selection activeCell="C39" sqref="C39"/>
    </sheetView>
  </sheetViews>
  <sheetFormatPr defaultColWidth="9.140625" defaultRowHeight="12.75"/>
  <cols>
    <col min="1" max="1" width="19.7109375" style="0" customWidth="1"/>
    <col min="2" max="2" width="8.28125" style="0" customWidth="1"/>
    <col min="3" max="3" width="7.57421875" style="0" customWidth="1"/>
    <col min="4" max="4" width="8.28125" style="0" customWidth="1"/>
    <col min="6" max="6" width="8.28125" style="0" customWidth="1"/>
    <col min="7" max="8" width="7.7109375" style="0" customWidth="1"/>
    <col min="9" max="9" width="6.421875" style="0" customWidth="1"/>
    <col min="10" max="11" width="8.28125" style="0" customWidth="1"/>
    <col min="12" max="12" width="9.00390625" style="0" customWidth="1"/>
    <col min="13" max="13" width="7.7109375" style="0" customWidth="1"/>
    <col min="14" max="14" width="7.00390625" style="0" customWidth="1"/>
    <col min="15" max="15" width="7.421875" style="0" customWidth="1"/>
    <col min="16" max="16" width="9.28125" style="0" customWidth="1"/>
    <col min="17" max="17" width="9.8515625" style="0" customWidth="1"/>
    <col min="18" max="18" width="7.7109375" style="0" customWidth="1"/>
    <col min="19" max="19" width="13.28125" style="0" customWidth="1"/>
    <col min="20" max="20" width="14.140625" style="0" customWidth="1"/>
  </cols>
  <sheetData>
    <row r="1" spans="1:20" ht="21" customHeight="1">
      <c r="A1" s="168" t="s">
        <v>0</v>
      </c>
      <c r="B1" s="168"/>
      <c r="C1" s="168"/>
      <c r="D1" s="168"/>
      <c r="E1" s="168"/>
      <c r="F1" s="168"/>
      <c r="G1" s="168"/>
      <c r="H1" s="168"/>
      <c r="I1" s="168"/>
      <c r="J1" s="168"/>
      <c r="K1" s="168"/>
      <c r="L1" s="168"/>
      <c r="M1" s="168"/>
      <c r="N1" s="168"/>
      <c r="O1" s="168"/>
      <c r="P1" s="168"/>
      <c r="Q1" s="168"/>
      <c r="R1" s="168"/>
      <c r="S1" s="168"/>
      <c r="T1" s="168"/>
    </row>
    <row r="2" spans="1:20" ht="33" customHeight="1">
      <c r="A2" s="3" t="s">
        <v>131</v>
      </c>
      <c r="B2" s="3"/>
      <c r="C2" s="3"/>
      <c r="D2" s="3"/>
      <c r="E2" s="3"/>
      <c r="F2" s="3"/>
      <c r="G2" s="3"/>
      <c r="H2" s="3"/>
      <c r="I2" s="3"/>
      <c r="J2" s="3"/>
      <c r="K2" s="3"/>
      <c r="L2" s="3"/>
      <c r="M2" s="3"/>
      <c r="N2" s="3"/>
      <c r="O2" s="3"/>
      <c r="P2" s="3"/>
      <c r="Q2" s="3"/>
      <c r="R2" s="3"/>
      <c r="S2" s="3"/>
      <c r="T2" s="3"/>
    </row>
    <row r="3" spans="1:20" ht="9" customHeight="1">
      <c r="A3" s="1"/>
      <c r="B3" s="1"/>
      <c r="C3" s="1"/>
      <c r="D3" s="2"/>
      <c r="E3" s="2"/>
      <c r="F3" s="2"/>
      <c r="G3" s="2"/>
      <c r="H3" s="2"/>
      <c r="I3" s="2"/>
      <c r="J3" s="2"/>
      <c r="K3" s="2"/>
      <c r="L3" s="2"/>
      <c r="M3" s="2"/>
      <c r="N3" s="2"/>
      <c r="O3" s="2"/>
      <c r="P3" s="2"/>
      <c r="Q3" s="2"/>
      <c r="R3" s="2"/>
      <c r="S3" s="2"/>
      <c r="T3" s="2"/>
    </row>
    <row r="4" spans="1:20" ht="96" customHeight="1">
      <c r="A4" s="6" t="s">
        <v>23</v>
      </c>
      <c r="B4" s="174" t="s">
        <v>38</v>
      </c>
      <c r="C4" s="175"/>
      <c r="D4" s="162" t="s">
        <v>8</v>
      </c>
      <c r="E4" s="163"/>
      <c r="F4" s="164"/>
      <c r="G4" s="162" t="s">
        <v>7</v>
      </c>
      <c r="H4" s="163"/>
      <c r="I4" s="164"/>
      <c r="J4" s="162" t="s">
        <v>6</v>
      </c>
      <c r="K4" s="163"/>
      <c r="L4" s="164"/>
      <c r="M4" s="162" t="s">
        <v>10</v>
      </c>
      <c r="N4" s="163"/>
      <c r="O4" s="164"/>
      <c r="P4" s="162" t="s">
        <v>15</v>
      </c>
      <c r="Q4" s="163"/>
      <c r="R4" s="164"/>
      <c r="S4" s="162" t="s">
        <v>11</v>
      </c>
      <c r="T4" s="164"/>
    </row>
    <row r="5" spans="1:20" ht="105" customHeight="1">
      <c r="A5" s="6" t="s">
        <v>24</v>
      </c>
      <c r="B5" s="176"/>
      <c r="C5" s="177"/>
      <c r="D5" s="171" t="s">
        <v>2</v>
      </c>
      <c r="E5" s="172"/>
      <c r="F5" s="173"/>
      <c r="G5" s="165" t="s">
        <v>5</v>
      </c>
      <c r="H5" s="166"/>
      <c r="I5" s="167"/>
      <c r="J5" s="171" t="s">
        <v>9</v>
      </c>
      <c r="K5" s="172"/>
      <c r="L5" s="173"/>
      <c r="M5" s="165" t="s">
        <v>5</v>
      </c>
      <c r="N5" s="166"/>
      <c r="O5" s="167"/>
      <c r="P5" s="165" t="s">
        <v>2</v>
      </c>
      <c r="Q5" s="166"/>
      <c r="R5" s="167"/>
      <c r="S5" s="165" t="s">
        <v>91</v>
      </c>
      <c r="T5" s="167"/>
    </row>
    <row r="6" spans="1:20" ht="39.75" customHeight="1">
      <c r="A6" s="4"/>
      <c r="B6" s="26" t="s">
        <v>1</v>
      </c>
      <c r="C6" s="28" t="s">
        <v>39</v>
      </c>
      <c r="D6" s="6" t="s">
        <v>1</v>
      </c>
      <c r="E6" s="6" t="s">
        <v>4</v>
      </c>
      <c r="F6" s="7" t="s">
        <v>3</v>
      </c>
      <c r="G6" s="6" t="s">
        <v>1</v>
      </c>
      <c r="H6" s="6" t="s">
        <v>4</v>
      </c>
      <c r="I6" s="7" t="s">
        <v>3</v>
      </c>
      <c r="J6" s="6" t="s">
        <v>1</v>
      </c>
      <c r="K6" s="6" t="s">
        <v>4</v>
      </c>
      <c r="L6" s="7" t="s">
        <v>3</v>
      </c>
      <c r="M6" s="6" t="s">
        <v>1</v>
      </c>
      <c r="N6" s="6" t="s">
        <v>4</v>
      </c>
      <c r="O6" s="7" t="s">
        <v>3</v>
      </c>
      <c r="P6" s="6" t="s">
        <v>1</v>
      </c>
      <c r="Q6" s="6" t="s">
        <v>4</v>
      </c>
      <c r="R6" s="7" t="s">
        <v>3</v>
      </c>
      <c r="S6" s="6" t="s">
        <v>1</v>
      </c>
      <c r="T6" s="7" t="s">
        <v>3</v>
      </c>
    </row>
    <row r="7" spans="1:20" ht="45.75" customHeight="1">
      <c r="A7" s="29" t="s">
        <v>12</v>
      </c>
      <c r="B7" s="30">
        <v>2485</v>
      </c>
      <c r="C7" s="31"/>
      <c r="D7" s="32">
        <v>2039</v>
      </c>
      <c r="E7" s="33">
        <v>3.13</v>
      </c>
      <c r="F7" s="34">
        <v>0.91</v>
      </c>
      <c r="G7" s="32">
        <v>2053</v>
      </c>
      <c r="H7" s="33">
        <v>3.05</v>
      </c>
      <c r="I7" s="34">
        <v>0.81</v>
      </c>
      <c r="J7" s="32">
        <v>2035</v>
      </c>
      <c r="K7" s="33">
        <v>2.78</v>
      </c>
      <c r="L7" s="34">
        <v>0.71</v>
      </c>
      <c r="M7" s="32">
        <v>1473</v>
      </c>
      <c r="N7" s="33">
        <v>2.48</v>
      </c>
      <c r="O7" s="34">
        <v>0.52</v>
      </c>
      <c r="P7" s="32">
        <v>958</v>
      </c>
      <c r="Q7" s="33">
        <v>2.94</v>
      </c>
      <c r="R7" s="34">
        <v>0.78</v>
      </c>
      <c r="S7" s="67">
        <v>2009</v>
      </c>
      <c r="T7" s="68">
        <v>0.66</v>
      </c>
    </row>
    <row r="8" spans="1:20" ht="45.75" customHeight="1">
      <c r="A8" s="29" t="s">
        <v>13</v>
      </c>
      <c r="B8" s="36">
        <v>1652</v>
      </c>
      <c r="C8" s="35">
        <f>B8/2485</f>
        <v>0.6647887323943662</v>
      </c>
      <c r="D8" s="32">
        <v>1345</v>
      </c>
      <c r="E8" s="33">
        <v>3.12</v>
      </c>
      <c r="F8" s="34">
        <v>0.9</v>
      </c>
      <c r="G8" s="32">
        <v>1359</v>
      </c>
      <c r="H8" s="33">
        <v>3</v>
      </c>
      <c r="I8" s="34">
        <v>0.79</v>
      </c>
      <c r="J8" s="32">
        <v>1352</v>
      </c>
      <c r="K8" s="33">
        <v>2.72</v>
      </c>
      <c r="L8" s="34">
        <v>0.68</v>
      </c>
      <c r="M8" s="32">
        <v>997</v>
      </c>
      <c r="N8" s="33">
        <v>2.44</v>
      </c>
      <c r="O8" s="34">
        <v>0.49</v>
      </c>
      <c r="P8" s="32">
        <v>695</v>
      </c>
      <c r="Q8" s="33">
        <v>2.93</v>
      </c>
      <c r="R8" s="34">
        <v>0.77</v>
      </c>
      <c r="S8" s="67">
        <v>1326</v>
      </c>
      <c r="T8" s="68">
        <v>0.68</v>
      </c>
    </row>
    <row r="9" spans="1:20" ht="39.75" customHeight="1">
      <c r="A9" s="29" t="s">
        <v>14</v>
      </c>
      <c r="B9" s="36">
        <v>833</v>
      </c>
      <c r="C9" s="35">
        <f>B9/2485</f>
        <v>0.3352112676056338</v>
      </c>
      <c r="D9" s="32">
        <v>694</v>
      </c>
      <c r="E9" s="33">
        <v>3.17</v>
      </c>
      <c r="F9" s="34">
        <v>0.92</v>
      </c>
      <c r="G9" s="32">
        <v>694</v>
      </c>
      <c r="H9" s="33">
        <v>3.14</v>
      </c>
      <c r="I9" s="34">
        <v>0.84</v>
      </c>
      <c r="J9" s="32">
        <v>683</v>
      </c>
      <c r="K9" s="33">
        <v>2.91</v>
      </c>
      <c r="L9" s="34">
        <v>0.78</v>
      </c>
      <c r="M9" s="32">
        <v>476</v>
      </c>
      <c r="N9" s="33">
        <v>2.58</v>
      </c>
      <c r="O9" s="34">
        <v>0.56</v>
      </c>
      <c r="P9" s="32">
        <v>263</v>
      </c>
      <c r="Q9" s="33">
        <v>2.98</v>
      </c>
      <c r="R9" s="34">
        <v>0.81</v>
      </c>
      <c r="S9" s="67">
        <v>683</v>
      </c>
      <c r="T9" s="68">
        <v>0.6</v>
      </c>
    </row>
    <row r="10" spans="1:20" ht="30" customHeight="1">
      <c r="A10" s="37" t="s">
        <v>170</v>
      </c>
      <c r="B10" s="38"/>
      <c r="C10" s="38"/>
      <c r="D10" s="39"/>
      <c r="E10" s="40"/>
      <c r="F10" s="52"/>
      <c r="G10" s="39"/>
      <c r="H10" s="40"/>
      <c r="I10" s="52"/>
      <c r="J10" s="39"/>
      <c r="K10" s="40"/>
      <c r="L10" s="52"/>
      <c r="M10" s="39"/>
      <c r="N10" s="40"/>
      <c r="O10" s="52"/>
      <c r="P10" s="39"/>
      <c r="Q10" s="40"/>
      <c r="R10" s="52"/>
      <c r="S10" s="39"/>
      <c r="T10" s="53"/>
    </row>
    <row r="11" spans="1:20" ht="30" customHeight="1">
      <c r="A11" s="41" t="s">
        <v>30</v>
      </c>
      <c r="B11" s="36">
        <v>72</v>
      </c>
      <c r="C11" s="42">
        <f>B11/1850</f>
        <v>0.03891891891891892</v>
      </c>
      <c r="D11" s="32">
        <v>66</v>
      </c>
      <c r="E11" s="33">
        <v>3.21</v>
      </c>
      <c r="F11" s="34">
        <v>0.95</v>
      </c>
      <c r="G11" s="32">
        <v>66</v>
      </c>
      <c r="H11" s="33">
        <v>2.95</v>
      </c>
      <c r="I11" s="34">
        <v>0.73</v>
      </c>
      <c r="J11" s="32">
        <v>65</v>
      </c>
      <c r="K11" s="33">
        <v>2.8</v>
      </c>
      <c r="L11" s="34">
        <v>0.71</v>
      </c>
      <c r="M11" s="32">
        <v>49</v>
      </c>
      <c r="N11" s="33">
        <v>2.47</v>
      </c>
      <c r="O11" s="34">
        <v>0.43</v>
      </c>
      <c r="P11" s="32">
        <v>38</v>
      </c>
      <c r="Q11" s="33">
        <v>3.03</v>
      </c>
      <c r="R11" s="34">
        <v>0.84</v>
      </c>
      <c r="S11" s="32">
        <v>64</v>
      </c>
      <c r="T11" s="34">
        <v>0.78</v>
      </c>
    </row>
    <row r="12" spans="1:20" ht="30" customHeight="1">
      <c r="A12" s="41" t="s">
        <v>31</v>
      </c>
      <c r="B12" s="36">
        <v>709</v>
      </c>
      <c r="C12" s="42">
        <f>B12/1850</f>
        <v>0.38324324324324327</v>
      </c>
      <c r="D12" s="32">
        <v>562</v>
      </c>
      <c r="E12" s="33">
        <v>3.18</v>
      </c>
      <c r="F12" s="34">
        <v>0.92</v>
      </c>
      <c r="G12" s="32">
        <v>569</v>
      </c>
      <c r="H12" s="33">
        <v>3.07</v>
      </c>
      <c r="I12" s="34">
        <v>0.83</v>
      </c>
      <c r="J12" s="32">
        <v>563</v>
      </c>
      <c r="K12" s="33">
        <v>2.77</v>
      </c>
      <c r="L12" s="34">
        <v>0.7</v>
      </c>
      <c r="M12" s="32">
        <v>420</v>
      </c>
      <c r="N12" s="33">
        <v>2.52</v>
      </c>
      <c r="O12" s="34">
        <v>0.56</v>
      </c>
      <c r="P12" s="32">
        <v>295</v>
      </c>
      <c r="Q12" s="33">
        <v>2.96</v>
      </c>
      <c r="R12" s="34">
        <v>0.78</v>
      </c>
      <c r="S12" s="32">
        <v>555</v>
      </c>
      <c r="T12" s="34">
        <v>0.73</v>
      </c>
    </row>
    <row r="13" spans="1:20" ht="30" customHeight="1">
      <c r="A13" s="41" t="s">
        <v>32</v>
      </c>
      <c r="B13" s="36">
        <v>28</v>
      </c>
      <c r="C13" s="42">
        <f>B13/1850</f>
        <v>0.015135135135135135</v>
      </c>
      <c r="D13" s="32">
        <v>22</v>
      </c>
      <c r="E13" s="33">
        <v>3.05</v>
      </c>
      <c r="F13" s="34">
        <v>0.91</v>
      </c>
      <c r="G13" s="32">
        <v>21</v>
      </c>
      <c r="H13" s="33">
        <v>2.9</v>
      </c>
      <c r="I13" s="34">
        <v>0.76</v>
      </c>
      <c r="J13" s="32">
        <v>22</v>
      </c>
      <c r="K13" s="33">
        <v>2.77</v>
      </c>
      <c r="L13" s="34">
        <v>0.64</v>
      </c>
      <c r="M13" s="32">
        <v>16</v>
      </c>
      <c r="N13" s="33">
        <v>2.38</v>
      </c>
      <c r="O13" s="34">
        <v>0.44</v>
      </c>
      <c r="P13" s="32">
        <v>8</v>
      </c>
      <c r="Q13" s="33">
        <v>2.88</v>
      </c>
      <c r="R13" s="34">
        <v>0.75</v>
      </c>
      <c r="S13" s="32">
        <v>22</v>
      </c>
      <c r="T13" s="34">
        <v>0.59</v>
      </c>
    </row>
    <row r="14" spans="1:20" ht="30" customHeight="1">
      <c r="A14" s="41" t="s">
        <v>33</v>
      </c>
      <c r="B14" s="36">
        <v>183</v>
      </c>
      <c r="C14" s="42">
        <f>B14/1850</f>
        <v>0.09891891891891892</v>
      </c>
      <c r="D14" s="32">
        <v>143</v>
      </c>
      <c r="E14" s="33">
        <v>3.25</v>
      </c>
      <c r="F14" s="34">
        <v>0.94</v>
      </c>
      <c r="G14" s="32">
        <v>144</v>
      </c>
      <c r="H14" s="33">
        <v>3.15</v>
      </c>
      <c r="I14" s="34">
        <v>0.82</v>
      </c>
      <c r="J14" s="32">
        <v>145</v>
      </c>
      <c r="K14" s="33">
        <v>2.81</v>
      </c>
      <c r="L14" s="34">
        <v>0.74</v>
      </c>
      <c r="M14" s="32">
        <v>97</v>
      </c>
      <c r="N14" s="33">
        <v>2.45</v>
      </c>
      <c r="O14" s="34">
        <v>0.48</v>
      </c>
      <c r="P14" s="32">
        <v>84</v>
      </c>
      <c r="Q14" s="33">
        <v>2.92</v>
      </c>
      <c r="R14" s="34">
        <v>0.75</v>
      </c>
      <c r="S14" s="32">
        <v>141</v>
      </c>
      <c r="T14" s="34">
        <v>0.78</v>
      </c>
    </row>
    <row r="15" spans="1:20" ht="30" customHeight="1">
      <c r="A15" s="41" t="s">
        <v>34</v>
      </c>
      <c r="B15" s="36">
        <v>858</v>
      </c>
      <c r="C15" s="42">
        <f>B15/1850</f>
        <v>0.46378378378378377</v>
      </c>
      <c r="D15" s="32">
        <v>718</v>
      </c>
      <c r="E15" s="33">
        <v>2.99</v>
      </c>
      <c r="F15" s="34">
        <v>0.87</v>
      </c>
      <c r="G15" s="32">
        <v>724</v>
      </c>
      <c r="H15" s="33">
        <v>2.89</v>
      </c>
      <c r="I15" s="34">
        <v>0.74</v>
      </c>
      <c r="J15" s="32">
        <v>722</v>
      </c>
      <c r="K15" s="33">
        <v>2.61</v>
      </c>
      <c r="L15" s="34">
        <v>0.63</v>
      </c>
      <c r="M15" s="32">
        <v>534</v>
      </c>
      <c r="N15" s="33">
        <v>2.36</v>
      </c>
      <c r="O15" s="34">
        <v>0.44</v>
      </c>
      <c r="P15" s="32">
        <v>330</v>
      </c>
      <c r="Q15" s="33">
        <v>2.93</v>
      </c>
      <c r="R15" s="34">
        <v>0.78</v>
      </c>
      <c r="S15" s="32">
        <v>708</v>
      </c>
      <c r="T15" s="34">
        <v>0.58</v>
      </c>
    </row>
    <row r="16" spans="1:20" ht="30" customHeight="1">
      <c r="A16" s="37" t="s">
        <v>121</v>
      </c>
      <c r="B16" s="38"/>
      <c r="C16" s="38"/>
      <c r="D16" s="39"/>
      <c r="E16" s="40"/>
      <c r="F16" s="52"/>
      <c r="G16" s="39"/>
      <c r="H16" s="40"/>
      <c r="I16" s="52"/>
      <c r="J16" s="39"/>
      <c r="K16" s="40"/>
      <c r="L16" s="52"/>
      <c r="M16" s="39"/>
      <c r="N16" s="40"/>
      <c r="O16" s="52"/>
      <c r="P16" s="39"/>
      <c r="Q16" s="40"/>
      <c r="R16" s="52"/>
      <c r="S16" s="39"/>
      <c r="T16" s="53"/>
    </row>
    <row r="17" spans="1:20" ht="30" customHeight="1">
      <c r="A17" s="43" t="s">
        <v>37</v>
      </c>
      <c r="B17" s="36">
        <v>210</v>
      </c>
      <c r="C17" s="42">
        <f>B17/1420</f>
        <v>0.14788732394366197</v>
      </c>
      <c r="D17" s="32">
        <v>199</v>
      </c>
      <c r="E17" s="33">
        <v>3.16</v>
      </c>
      <c r="F17" s="34">
        <v>0.94</v>
      </c>
      <c r="G17" s="32">
        <v>201</v>
      </c>
      <c r="H17" s="33">
        <v>3.02</v>
      </c>
      <c r="I17" s="34">
        <v>0.82</v>
      </c>
      <c r="J17" s="32">
        <v>202</v>
      </c>
      <c r="K17" s="33">
        <v>2.73</v>
      </c>
      <c r="L17" s="34">
        <v>0.67</v>
      </c>
      <c r="M17" s="32">
        <v>140</v>
      </c>
      <c r="N17" s="33">
        <v>2.71</v>
      </c>
      <c r="O17" s="34">
        <v>0.6</v>
      </c>
      <c r="P17" s="32">
        <v>104</v>
      </c>
      <c r="Q17" s="33">
        <v>3.03</v>
      </c>
      <c r="R17" s="34">
        <v>0.81</v>
      </c>
      <c r="S17" s="32">
        <v>199</v>
      </c>
      <c r="T17" s="34">
        <v>0.69</v>
      </c>
    </row>
    <row r="18" spans="1:20" ht="30" customHeight="1">
      <c r="A18" s="43" t="s">
        <v>36</v>
      </c>
      <c r="B18" s="36">
        <v>1075</v>
      </c>
      <c r="C18" s="42">
        <f>B18/1420</f>
        <v>0.7570422535211268</v>
      </c>
      <c r="D18" s="32">
        <v>1013</v>
      </c>
      <c r="E18" s="33">
        <v>3.1</v>
      </c>
      <c r="F18" s="34">
        <v>0.9</v>
      </c>
      <c r="G18" s="32">
        <v>1024</v>
      </c>
      <c r="H18" s="33">
        <v>2.99</v>
      </c>
      <c r="I18" s="34">
        <v>0.78</v>
      </c>
      <c r="J18" s="32">
        <v>1016</v>
      </c>
      <c r="K18" s="33">
        <v>2.71</v>
      </c>
      <c r="L18" s="34">
        <v>0.67</v>
      </c>
      <c r="M18" s="32">
        <v>791</v>
      </c>
      <c r="N18" s="33">
        <v>2.38</v>
      </c>
      <c r="O18" s="34">
        <v>0.47</v>
      </c>
      <c r="P18" s="32">
        <v>540</v>
      </c>
      <c r="Q18" s="33">
        <v>2.91</v>
      </c>
      <c r="R18" s="34">
        <v>0.76</v>
      </c>
      <c r="S18" s="32">
        <v>999</v>
      </c>
      <c r="T18" s="34">
        <v>0.68</v>
      </c>
    </row>
    <row r="19" spans="1:20" ht="30" customHeight="1">
      <c r="A19" s="43" t="s">
        <v>34</v>
      </c>
      <c r="B19" s="36">
        <v>135</v>
      </c>
      <c r="C19" s="42">
        <f>B19/1420</f>
        <v>0.09507042253521127</v>
      </c>
      <c r="D19" s="32">
        <v>122</v>
      </c>
      <c r="E19" s="33">
        <v>3.17</v>
      </c>
      <c r="F19" s="34">
        <v>0.91</v>
      </c>
      <c r="G19" s="32">
        <v>123</v>
      </c>
      <c r="H19" s="33">
        <v>3.08</v>
      </c>
      <c r="I19" s="34">
        <v>0.81</v>
      </c>
      <c r="J19" s="32">
        <v>122</v>
      </c>
      <c r="K19" s="33">
        <v>2.79</v>
      </c>
      <c r="L19" s="34">
        <v>0.74</v>
      </c>
      <c r="M19" s="32">
        <v>61</v>
      </c>
      <c r="N19" s="33">
        <v>2.51</v>
      </c>
      <c r="O19" s="34">
        <v>0.57</v>
      </c>
      <c r="P19" s="32">
        <v>45</v>
      </c>
      <c r="Q19" s="33">
        <v>2.96</v>
      </c>
      <c r="R19" s="34">
        <v>0.76</v>
      </c>
      <c r="S19" s="32">
        <v>119</v>
      </c>
      <c r="T19" s="34">
        <v>0.72</v>
      </c>
    </row>
    <row r="20" spans="1:20" ht="25.5" customHeight="1">
      <c r="A20" s="37" t="s">
        <v>122</v>
      </c>
      <c r="B20" s="38"/>
      <c r="C20" s="38"/>
      <c r="D20" s="39"/>
      <c r="E20" s="40"/>
      <c r="F20" s="52"/>
      <c r="G20" s="39"/>
      <c r="H20" s="40"/>
      <c r="I20" s="52"/>
      <c r="J20" s="39"/>
      <c r="K20" s="40"/>
      <c r="L20" s="52"/>
      <c r="M20" s="39"/>
      <c r="N20" s="40"/>
      <c r="O20" s="52"/>
      <c r="P20" s="39"/>
      <c r="Q20" s="40"/>
      <c r="R20" s="52"/>
      <c r="S20" s="39"/>
      <c r="T20" s="53"/>
    </row>
    <row r="21" spans="1:20" ht="25.5" customHeight="1">
      <c r="A21" s="43" t="s">
        <v>37</v>
      </c>
      <c r="B21" s="36">
        <v>307</v>
      </c>
      <c r="C21" s="42">
        <f>B21/704</f>
        <v>0.43607954545454547</v>
      </c>
      <c r="D21" s="32">
        <v>288</v>
      </c>
      <c r="E21" s="33">
        <v>3.16</v>
      </c>
      <c r="F21" s="34">
        <v>0.92</v>
      </c>
      <c r="G21" s="32">
        <v>286</v>
      </c>
      <c r="H21" s="33">
        <v>3.1</v>
      </c>
      <c r="I21" s="34">
        <v>0.83</v>
      </c>
      <c r="J21" s="32">
        <v>284</v>
      </c>
      <c r="K21" s="33">
        <v>2.88</v>
      </c>
      <c r="L21" s="34">
        <v>0.76</v>
      </c>
      <c r="M21" s="32">
        <v>216</v>
      </c>
      <c r="N21" s="33">
        <v>2.69</v>
      </c>
      <c r="O21" s="34">
        <v>0.62</v>
      </c>
      <c r="P21" s="32">
        <v>122</v>
      </c>
      <c r="Q21" s="33">
        <v>3</v>
      </c>
      <c r="R21" s="34">
        <v>0.83</v>
      </c>
      <c r="S21" s="32">
        <v>281</v>
      </c>
      <c r="T21" s="34">
        <v>0.59</v>
      </c>
    </row>
    <row r="22" spans="1:20" ht="25.5" customHeight="1">
      <c r="A22" s="43" t="s">
        <v>36</v>
      </c>
      <c r="B22" s="36">
        <v>333</v>
      </c>
      <c r="C22" s="42">
        <f>B22/704</f>
        <v>0.47301136363636365</v>
      </c>
      <c r="D22" s="32">
        <v>322</v>
      </c>
      <c r="E22" s="33">
        <v>3.16</v>
      </c>
      <c r="F22" s="34">
        <v>0.91</v>
      </c>
      <c r="G22" s="32">
        <v>323</v>
      </c>
      <c r="H22" s="33">
        <v>3.12</v>
      </c>
      <c r="I22" s="34">
        <v>0.83</v>
      </c>
      <c r="J22" s="32">
        <v>318</v>
      </c>
      <c r="K22" s="33">
        <v>2.9</v>
      </c>
      <c r="L22" s="34">
        <v>0.79</v>
      </c>
      <c r="M22" s="32">
        <v>230</v>
      </c>
      <c r="N22" s="33">
        <v>2.39</v>
      </c>
      <c r="O22" s="34">
        <v>0.47</v>
      </c>
      <c r="P22" s="32">
        <v>123</v>
      </c>
      <c r="Q22" s="33">
        <v>2.9</v>
      </c>
      <c r="R22" s="34">
        <v>0.76</v>
      </c>
      <c r="S22" s="32">
        <v>319</v>
      </c>
      <c r="T22" s="34">
        <v>0.6</v>
      </c>
    </row>
    <row r="23" spans="1:20" ht="25.5" customHeight="1">
      <c r="A23" s="43" t="s">
        <v>34</v>
      </c>
      <c r="B23" s="36">
        <v>64</v>
      </c>
      <c r="C23" s="42">
        <f>B23/704</f>
        <v>0.09090909090909091</v>
      </c>
      <c r="D23" s="32">
        <v>60</v>
      </c>
      <c r="E23" s="33">
        <v>3.2</v>
      </c>
      <c r="F23" s="34">
        <v>0.92</v>
      </c>
      <c r="G23" s="32">
        <v>60</v>
      </c>
      <c r="H23" s="33">
        <v>3.3</v>
      </c>
      <c r="I23" s="34">
        <v>0.9</v>
      </c>
      <c r="J23" s="32">
        <v>60</v>
      </c>
      <c r="K23" s="33">
        <v>2.97</v>
      </c>
      <c r="L23" s="34">
        <v>0.8</v>
      </c>
      <c r="M23" s="32">
        <v>22</v>
      </c>
      <c r="N23" s="33">
        <v>3.05</v>
      </c>
      <c r="O23" s="34">
        <v>0.82</v>
      </c>
      <c r="P23" s="32">
        <v>13</v>
      </c>
      <c r="Q23" s="33">
        <v>3.31</v>
      </c>
      <c r="R23" s="34">
        <v>1</v>
      </c>
      <c r="S23" s="32">
        <v>60</v>
      </c>
      <c r="T23" s="34">
        <v>0.63</v>
      </c>
    </row>
    <row r="24" spans="1:20" ht="25.5" customHeight="1">
      <c r="A24" s="44" t="s">
        <v>40</v>
      </c>
      <c r="B24" s="45"/>
      <c r="C24" s="54"/>
      <c r="D24" s="46"/>
      <c r="E24" s="47"/>
      <c r="F24" s="55"/>
      <c r="G24" s="46"/>
      <c r="H24" s="47"/>
      <c r="I24" s="55"/>
      <c r="J24" s="46"/>
      <c r="K24" s="47"/>
      <c r="L24" s="55"/>
      <c r="M24" s="46"/>
      <c r="N24" s="47"/>
      <c r="O24" s="55"/>
      <c r="P24" s="46"/>
      <c r="Q24" s="47"/>
      <c r="R24" s="55"/>
      <c r="S24" s="46"/>
      <c r="T24" s="56"/>
    </row>
    <row r="25" spans="1:20" ht="25.5" customHeight="1">
      <c r="A25" s="48" t="s">
        <v>171</v>
      </c>
      <c r="B25" s="49"/>
      <c r="C25" s="49"/>
      <c r="D25" s="50"/>
      <c r="E25" s="51"/>
      <c r="F25" s="57"/>
      <c r="G25" s="50"/>
      <c r="H25" s="51"/>
      <c r="I25" s="57"/>
      <c r="J25" s="50"/>
      <c r="K25" s="51"/>
      <c r="L25" s="57"/>
      <c r="M25" s="50"/>
      <c r="N25" s="51"/>
      <c r="O25" s="57"/>
      <c r="P25" s="50"/>
      <c r="Q25" s="51"/>
      <c r="R25" s="57"/>
      <c r="S25" s="50"/>
      <c r="T25" s="58"/>
    </row>
    <row r="26" spans="1:20" ht="25.5" customHeight="1">
      <c r="A26" s="43" t="s">
        <v>41</v>
      </c>
      <c r="B26" s="36">
        <v>357</v>
      </c>
      <c r="C26" s="42">
        <f>B26/1136</f>
        <v>0.3142605633802817</v>
      </c>
      <c r="D26" s="32">
        <v>345</v>
      </c>
      <c r="E26" s="33">
        <v>3.18</v>
      </c>
      <c r="F26" s="34">
        <v>0.94</v>
      </c>
      <c r="G26" s="32">
        <v>349</v>
      </c>
      <c r="H26" s="33">
        <v>3.08</v>
      </c>
      <c r="I26" s="34">
        <v>0.82</v>
      </c>
      <c r="J26" s="32">
        <v>345</v>
      </c>
      <c r="K26" s="33">
        <v>2.78</v>
      </c>
      <c r="L26" s="34">
        <v>0.71</v>
      </c>
      <c r="M26" s="32">
        <v>296</v>
      </c>
      <c r="N26" s="33">
        <v>2.49</v>
      </c>
      <c r="O26" s="34">
        <v>0.53</v>
      </c>
      <c r="P26" s="32">
        <v>333</v>
      </c>
      <c r="Q26" s="33">
        <v>3.14</v>
      </c>
      <c r="R26" s="34">
        <v>0.86</v>
      </c>
      <c r="S26" s="32">
        <v>341</v>
      </c>
      <c r="T26" s="34">
        <v>0.68</v>
      </c>
    </row>
    <row r="27" spans="1:20" ht="25.5" customHeight="1">
      <c r="A27" s="43" t="s">
        <v>42</v>
      </c>
      <c r="B27" s="36">
        <v>654</v>
      </c>
      <c r="C27" s="42">
        <f>B27/1136</f>
        <v>0.5757042253521126</v>
      </c>
      <c r="D27" s="32">
        <v>639</v>
      </c>
      <c r="E27" s="33">
        <v>3.15</v>
      </c>
      <c r="F27" s="34">
        <v>0.92</v>
      </c>
      <c r="G27" s="32">
        <v>642</v>
      </c>
      <c r="H27" s="33">
        <v>3.04</v>
      </c>
      <c r="I27" s="34">
        <v>0.82</v>
      </c>
      <c r="J27" s="32">
        <v>640</v>
      </c>
      <c r="K27" s="33">
        <v>2.77</v>
      </c>
      <c r="L27" s="34">
        <v>0.7</v>
      </c>
      <c r="M27" s="32">
        <v>544</v>
      </c>
      <c r="N27" s="33">
        <v>2.49</v>
      </c>
      <c r="O27" s="34">
        <v>0.51</v>
      </c>
      <c r="P27" s="32">
        <v>539</v>
      </c>
      <c r="Q27" s="33">
        <v>3.06</v>
      </c>
      <c r="R27" s="34">
        <v>0.83</v>
      </c>
      <c r="S27" s="32">
        <v>627</v>
      </c>
      <c r="T27" s="34">
        <v>0.7</v>
      </c>
    </row>
    <row r="28" spans="1:20" ht="25.5" customHeight="1">
      <c r="A28" s="43" t="s">
        <v>43</v>
      </c>
      <c r="B28" s="36">
        <v>125</v>
      </c>
      <c r="C28" s="42">
        <f>B28/1136</f>
        <v>0.11003521126760564</v>
      </c>
      <c r="D28" s="32">
        <v>122</v>
      </c>
      <c r="E28" s="33">
        <v>3.08</v>
      </c>
      <c r="F28" s="34">
        <v>0.89</v>
      </c>
      <c r="G28" s="32">
        <v>122</v>
      </c>
      <c r="H28" s="33">
        <v>2.93</v>
      </c>
      <c r="I28" s="34">
        <v>0.78</v>
      </c>
      <c r="J28" s="32">
        <v>123</v>
      </c>
      <c r="K28" s="33">
        <v>2.77</v>
      </c>
      <c r="L28" s="34">
        <v>0.72</v>
      </c>
      <c r="M28" s="32">
        <v>105</v>
      </c>
      <c r="N28" s="33">
        <v>2.5</v>
      </c>
      <c r="O28" s="34">
        <v>0.53</v>
      </c>
      <c r="P28" s="32">
        <v>95</v>
      </c>
      <c r="Q28" s="33">
        <v>2.95</v>
      </c>
      <c r="R28" s="34">
        <v>0.78</v>
      </c>
      <c r="S28" s="32">
        <v>121</v>
      </c>
      <c r="T28" s="34">
        <v>0.72</v>
      </c>
    </row>
    <row r="29" spans="1:20" ht="25.5" customHeight="1">
      <c r="A29" s="44" t="s">
        <v>44</v>
      </c>
      <c r="B29" s="45"/>
      <c r="C29" s="54"/>
      <c r="D29" s="46"/>
      <c r="E29" s="47"/>
      <c r="F29" s="55"/>
      <c r="G29" s="46"/>
      <c r="H29" s="47"/>
      <c r="I29" s="55"/>
      <c r="J29" s="46"/>
      <c r="K29" s="47"/>
      <c r="L29" s="55"/>
      <c r="M29" s="46"/>
      <c r="N29" s="47"/>
      <c r="O29" s="55"/>
      <c r="P29" s="46"/>
      <c r="Q29" s="47"/>
      <c r="R29" s="55"/>
      <c r="S29" s="46"/>
      <c r="T29" s="56"/>
    </row>
    <row r="30" spans="1:20" ht="25.5" customHeight="1">
      <c r="A30" s="48" t="s">
        <v>172</v>
      </c>
      <c r="B30" s="49"/>
      <c r="C30" s="49"/>
      <c r="D30" s="50"/>
      <c r="E30" s="51"/>
      <c r="F30" s="57"/>
      <c r="G30" s="50"/>
      <c r="H30" s="51"/>
      <c r="I30" s="57"/>
      <c r="J30" s="50"/>
      <c r="K30" s="51"/>
      <c r="L30" s="57"/>
      <c r="M30" s="50"/>
      <c r="N30" s="51"/>
      <c r="O30" s="57"/>
      <c r="P30" s="50"/>
      <c r="Q30" s="51"/>
      <c r="R30" s="57"/>
      <c r="S30" s="50"/>
      <c r="T30" s="58"/>
    </row>
    <row r="31" spans="1:20" ht="25.5" customHeight="1">
      <c r="A31" s="43" t="s">
        <v>41</v>
      </c>
      <c r="B31" s="36">
        <v>203</v>
      </c>
      <c r="C31" s="42">
        <f>B31/484</f>
        <v>0.4194214876033058</v>
      </c>
      <c r="D31" s="32">
        <v>198</v>
      </c>
      <c r="E31" s="33">
        <v>3.16</v>
      </c>
      <c r="F31" s="34">
        <v>0.91</v>
      </c>
      <c r="G31" s="32">
        <v>199</v>
      </c>
      <c r="H31" s="33">
        <v>3.19</v>
      </c>
      <c r="I31" s="34">
        <v>0.85</v>
      </c>
      <c r="J31" s="32">
        <v>196</v>
      </c>
      <c r="K31" s="33">
        <v>2.98</v>
      </c>
      <c r="L31" s="34">
        <v>0.83</v>
      </c>
      <c r="M31" s="32">
        <v>161</v>
      </c>
      <c r="N31" s="33">
        <v>2.61</v>
      </c>
      <c r="O31" s="34">
        <v>0.58</v>
      </c>
      <c r="P31" s="32">
        <v>156</v>
      </c>
      <c r="Q31" s="33">
        <v>3.14</v>
      </c>
      <c r="R31" s="34">
        <v>0.9</v>
      </c>
      <c r="S31" s="32">
        <v>194</v>
      </c>
      <c r="T31" s="34">
        <v>0.61</v>
      </c>
    </row>
    <row r="32" spans="1:20" ht="25.5" customHeight="1">
      <c r="A32" s="43" t="s">
        <v>42</v>
      </c>
      <c r="B32" s="36">
        <v>241</v>
      </c>
      <c r="C32" s="42">
        <f>B32/484</f>
        <v>0.49793388429752067</v>
      </c>
      <c r="D32" s="32">
        <v>236</v>
      </c>
      <c r="E32" s="33">
        <v>3.16</v>
      </c>
      <c r="F32" s="34">
        <v>0.92</v>
      </c>
      <c r="G32" s="32">
        <v>236</v>
      </c>
      <c r="H32" s="33">
        <v>3.14</v>
      </c>
      <c r="I32" s="34">
        <v>0.83</v>
      </c>
      <c r="J32" s="32">
        <v>236</v>
      </c>
      <c r="K32" s="33">
        <v>2.91</v>
      </c>
      <c r="L32" s="34">
        <v>0.78</v>
      </c>
      <c r="M32" s="32">
        <v>194</v>
      </c>
      <c r="N32" s="33">
        <v>2.69</v>
      </c>
      <c r="O32" s="34">
        <v>0.61</v>
      </c>
      <c r="P32" s="32">
        <v>172</v>
      </c>
      <c r="Q32" s="33">
        <v>3.06</v>
      </c>
      <c r="R32" s="34">
        <v>0.85</v>
      </c>
      <c r="S32" s="32">
        <v>233</v>
      </c>
      <c r="T32" s="34">
        <v>0.65</v>
      </c>
    </row>
    <row r="33" spans="1:20" ht="25.5" customHeight="1">
      <c r="A33" s="43" t="s">
        <v>43</v>
      </c>
      <c r="B33" s="36">
        <v>40</v>
      </c>
      <c r="C33" s="42">
        <f>B33/484</f>
        <v>0.08264462809917356</v>
      </c>
      <c r="D33" s="32">
        <v>40</v>
      </c>
      <c r="E33" s="33">
        <v>3.2</v>
      </c>
      <c r="F33" s="34">
        <v>0.95</v>
      </c>
      <c r="G33" s="32">
        <v>40</v>
      </c>
      <c r="H33" s="33">
        <v>3</v>
      </c>
      <c r="I33" s="34">
        <v>0.8</v>
      </c>
      <c r="J33" s="32">
        <v>40</v>
      </c>
      <c r="K33" s="33">
        <v>2.83</v>
      </c>
      <c r="L33" s="34">
        <v>0.73</v>
      </c>
      <c r="M33" s="32">
        <v>34</v>
      </c>
      <c r="N33" s="33">
        <v>2.91</v>
      </c>
      <c r="O33" s="34">
        <v>0.68</v>
      </c>
      <c r="P33" s="32">
        <v>25</v>
      </c>
      <c r="Q33" s="33">
        <v>3.16</v>
      </c>
      <c r="R33" s="34">
        <v>0.84</v>
      </c>
      <c r="S33" s="32">
        <v>40</v>
      </c>
      <c r="T33" s="34">
        <v>0.6</v>
      </c>
    </row>
    <row r="34" spans="1:20" ht="25.5" customHeight="1">
      <c r="A34" s="44" t="s">
        <v>173</v>
      </c>
      <c r="B34" s="45"/>
      <c r="C34" s="54"/>
      <c r="D34" s="46"/>
      <c r="E34" s="47"/>
      <c r="F34" s="55"/>
      <c r="G34" s="46"/>
      <c r="H34" s="47"/>
      <c r="I34" s="55"/>
      <c r="J34" s="46"/>
      <c r="K34" s="47"/>
      <c r="L34" s="55"/>
      <c r="M34" s="46"/>
      <c r="N34" s="47"/>
      <c r="O34" s="55"/>
      <c r="P34" s="46"/>
      <c r="Q34" s="47"/>
      <c r="R34" s="55"/>
      <c r="S34" s="46"/>
      <c r="T34" s="56"/>
    </row>
    <row r="35" spans="1:20" ht="25.5" customHeight="1">
      <c r="A35" s="43" t="s">
        <v>45</v>
      </c>
      <c r="B35" s="36">
        <v>155</v>
      </c>
      <c r="C35" s="42">
        <f>B35/838</f>
        <v>0.18496420047732698</v>
      </c>
      <c r="D35" s="32">
        <v>154</v>
      </c>
      <c r="E35" s="33">
        <v>3.22</v>
      </c>
      <c r="F35" s="34">
        <v>0.95</v>
      </c>
      <c r="G35" s="32">
        <v>153</v>
      </c>
      <c r="H35" s="33">
        <v>3.11</v>
      </c>
      <c r="I35" s="34">
        <v>0.86</v>
      </c>
      <c r="J35" s="32">
        <v>153</v>
      </c>
      <c r="K35" s="33">
        <v>2.88</v>
      </c>
      <c r="L35" s="34">
        <v>0.76</v>
      </c>
      <c r="M35" s="32">
        <v>141</v>
      </c>
      <c r="N35" s="33">
        <v>2.81</v>
      </c>
      <c r="O35" s="34">
        <v>0.64</v>
      </c>
      <c r="P35" s="32">
        <v>150</v>
      </c>
      <c r="Q35" s="33">
        <v>3.35</v>
      </c>
      <c r="R35" s="34">
        <v>0.98</v>
      </c>
      <c r="S35" s="32">
        <v>151</v>
      </c>
      <c r="T35" s="34">
        <v>0.79</v>
      </c>
    </row>
    <row r="36" spans="1:20" ht="25.5" customHeight="1">
      <c r="A36" s="43" t="s">
        <v>47</v>
      </c>
      <c r="B36" s="36">
        <v>204</v>
      </c>
      <c r="C36" s="42">
        <f>B36/838</f>
        <v>0.24343675417661098</v>
      </c>
      <c r="D36" s="32">
        <v>198</v>
      </c>
      <c r="E36" s="33">
        <v>3.24</v>
      </c>
      <c r="F36" s="34">
        <v>0.94</v>
      </c>
      <c r="G36" s="32">
        <v>201</v>
      </c>
      <c r="H36" s="33">
        <v>3.11</v>
      </c>
      <c r="I36" s="34">
        <v>0.82</v>
      </c>
      <c r="J36" s="32">
        <v>199</v>
      </c>
      <c r="K36" s="33">
        <v>2.82</v>
      </c>
      <c r="L36" s="34">
        <v>0.73</v>
      </c>
      <c r="M36" s="32">
        <v>174</v>
      </c>
      <c r="N36" s="33">
        <v>2.56</v>
      </c>
      <c r="O36" s="34">
        <v>0.56</v>
      </c>
      <c r="P36" s="32">
        <v>201</v>
      </c>
      <c r="Q36" s="33">
        <v>3.27</v>
      </c>
      <c r="R36" s="34">
        <v>0.94</v>
      </c>
      <c r="S36" s="32">
        <v>197</v>
      </c>
      <c r="T36" s="34">
        <v>0.71</v>
      </c>
    </row>
    <row r="37" spans="1:20" ht="25.5" customHeight="1">
      <c r="A37" s="43" t="s">
        <v>46</v>
      </c>
      <c r="B37" s="36">
        <v>479</v>
      </c>
      <c r="C37" s="42">
        <f>B37/838</f>
        <v>0.5715990453460621</v>
      </c>
      <c r="D37" s="32">
        <v>466</v>
      </c>
      <c r="E37" s="33">
        <v>3.08</v>
      </c>
      <c r="F37" s="34">
        <v>0.91</v>
      </c>
      <c r="G37" s="32">
        <v>469</v>
      </c>
      <c r="H37" s="33">
        <v>3.01</v>
      </c>
      <c r="I37" s="34">
        <v>0.79</v>
      </c>
      <c r="J37" s="32">
        <v>470</v>
      </c>
      <c r="K37" s="33">
        <v>2.7</v>
      </c>
      <c r="L37" s="34">
        <v>0.66</v>
      </c>
      <c r="M37" s="32">
        <v>387</v>
      </c>
      <c r="N37" s="33">
        <v>2.38</v>
      </c>
      <c r="O37" s="34">
        <v>0.46</v>
      </c>
      <c r="P37" s="32">
        <v>357</v>
      </c>
      <c r="Q37" s="33">
        <v>2.83</v>
      </c>
      <c r="R37" s="34">
        <v>0.73</v>
      </c>
      <c r="S37" s="32">
        <v>457</v>
      </c>
      <c r="T37" s="34">
        <v>0.67</v>
      </c>
    </row>
    <row r="38" spans="1:20" ht="25.5" customHeight="1">
      <c r="A38" s="44" t="s">
        <v>174</v>
      </c>
      <c r="B38" s="45"/>
      <c r="C38" s="54"/>
      <c r="D38" s="46"/>
      <c r="E38" s="47"/>
      <c r="F38" s="55"/>
      <c r="G38" s="46"/>
      <c r="H38" s="47"/>
      <c r="I38" s="55"/>
      <c r="J38" s="46"/>
      <c r="K38" s="47"/>
      <c r="L38" s="55"/>
      <c r="M38" s="46"/>
      <c r="N38" s="47"/>
      <c r="O38" s="55"/>
      <c r="P38" s="46"/>
      <c r="Q38" s="47"/>
      <c r="R38" s="55"/>
      <c r="S38" s="46"/>
      <c r="T38" s="56"/>
    </row>
    <row r="39" spans="1:20" ht="25.5" customHeight="1">
      <c r="A39" s="43" t="s">
        <v>45</v>
      </c>
      <c r="B39" s="36">
        <v>35</v>
      </c>
      <c r="C39" s="42">
        <f>B39/310</f>
        <v>0.11290322580645161</v>
      </c>
      <c r="D39" s="32">
        <v>35</v>
      </c>
      <c r="E39" s="33">
        <v>3.37</v>
      </c>
      <c r="F39" s="34">
        <v>0.97</v>
      </c>
      <c r="G39" s="32">
        <v>35</v>
      </c>
      <c r="H39" s="33">
        <v>3.03</v>
      </c>
      <c r="I39" s="34">
        <v>0.86</v>
      </c>
      <c r="J39" s="32">
        <v>35</v>
      </c>
      <c r="K39" s="33">
        <v>3.03</v>
      </c>
      <c r="L39" s="34">
        <v>0.86</v>
      </c>
      <c r="M39" s="32">
        <v>34</v>
      </c>
      <c r="N39" s="33">
        <v>3.03</v>
      </c>
      <c r="O39" s="34">
        <v>0.71</v>
      </c>
      <c r="P39" s="32">
        <v>34</v>
      </c>
      <c r="Q39" s="33">
        <v>3.32</v>
      </c>
      <c r="R39" s="34">
        <v>0.94</v>
      </c>
      <c r="S39" s="32">
        <v>35</v>
      </c>
      <c r="T39" s="34">
        <v>0.71</v>
      </c>
    </row>
    <row r="40" spans="1:20" ht="25.5" customHeight="1">
      <c r="A40" s="43" t="s">
        <v>47</v>
      </c>
      <c r="B40" s="36">
        <v>100</v>
      </c>
      <c r="C40" s="42">
        <f>B40/310</f>
        <v>0.3225806451612903</v>
      </c>
      <c r="D40" s="32">
        <v>100</v>
      </c>
      <c r="E40" s="33">
        <v>3.26</v>
      </c>
      <c r="F40" s="34">
        <v>0.97</v>
      </c>
      <c r="G40" s="32">
        <v>100</v>
      </c>
      <c r="H40" s="33">
        <v>3.16</v>
      </c>
      <c r="I40" s="34">
        <v>0.83</v>
      </c>
      <c r="J40" s="32">
        <v>98</v>
      </c>
      <c r="K40" s="33">
        <v>2.97</v>
      </c>
      <c r="L40" s="34">
        <v>0.84</v>
      </c>
      <c r="M40" s="32">
        <v>84</v>
      </c>
      <c r="N40" s="33">
        <v>2.8</v>
      </c>
      <c r="O40" s="34">
        <v>0.67</v>
      </c>
      <c r="P40" s="32">
        <v>95</v>
      </c>
      <c r="Q40" s="33">
        <v>3.31</v>
      </c>
      <c r="R40" s="34">
        <v>0.98</v>
      </c>
      <c r="S40" s="32">
        <v>99</v>
      </c>
      <c r="T40" s="34">
        <v>0.72</v>
      </c>
    </row>
    <row r="41" spans="1:20" ht="25.5" customHeight="1">
      <c r="A41" s="43" t="s">
        <v>46</v>
      </c>
      <c r="B41" s="36">
        <v>175</v>
      </c>
      <c r="C41" s="42">
        <f>B41/310</f>
        <v>0.5645161290322581</v>
      </c>
      <c r="D41" s="32">
        <v>170</v>
      </c>
      <c r="E41" s="33">
        <v>3.14</v>
      </c>
      <c r="F41" s="34">
        <v>0.9</v>
      </c>
      <c r="G41" s="32">
        <v>171</v>
      </c>
      <c r="H41" s="33">
        <v>3.19</v>
      </c>
      <c r="I41" s="34">
        <v>0.87</v>
      </c>
      <c r="J41" s="32">
        <v>170</v>
      </c>
      <c r="K41" s="33">
        <v>2.93</v>
      </c>
      <c r="L41" s="34">
        <v>0.78</v>
      </c>
      <c r="M41" s="32">
        <v>141</v>
      </c>
      <c r="N41" s="33">
        <v>2.6</v>
      </c>
      <c r="O41" s="34">
        <v>0.6</v>
      </c>
      <c r="P41" s="32">
        <v>103</v>
      </c>
      <c r="Q41" s="33">
        <v>2.85</v>
      </c>
      <c r="R41" s="34">
        <v>0.74</v>
      </c>
      <c r="S41" s="32">
        <v>167</v>
      </c>
      <c r="T41" s="34">
        <v>0.59</v>
      </c>
    </row>
  </sheetData>
  <mergeCells count="15">
    <mergeCell ref="J4:L4"/>
    <mergeCell ref="J5:L5"/>
    <mergeCell ref="B4:C4"/>
    <mergeCell ref="B5:C5"/>
    <mergeCell ref="D4:F4"/>
    <mergeCell ref="M4:O4"/>
    <mergeCell ref="M5:O5"/>
    <mergeCell ref="A1:T1"/>
    <mergeCell ref="P4:R4"/>
    <mergeCell ref="P5:R5"/>
    <mergeCell ref="S4:T4"/>
    <mergeCell ref="S5:T5"/>
    <mergeCell ref="D5:F5"/>
    <mergeCell ref="G4:I4"/>
    <mergeCell ref="G5:I5"/>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pn)&amp;C&amp;"Arial,Italic"&amp;9Table 3, Page &amp;P of &amp;N&amp;R&amp;"Arial,Italic"&amp;9 05/15/2009</oddFooter>
  </headerFooter>
  <rowBreaks count="1" manualBreakCount="1">
    <brk id="19" max="255" man="1"/>
  </rowBreaks>
</worksheet>
</file>

<file path=xl/worksheets/sheet4.xml><?xml version="1.0" encoding="utf-8"?>
<worksheet xmlns="http://schemas.openxmlformats.org/spreadsheetml/2006/main" xmlns:r="http://schemas.openxmlformats.org/officeDocument/2006/relationships">
  <dimension ref="A1:U50"/>
  <sheetViews>
    <sheetView zoomScale="50" zoomScaleNormal="50" workbookViewId="0" topLeftCell="A1">
      <selection activeCell="C47" sqref="C47"/>
    </sheetView>
  </sheetViews>
  <sheetFormatPr defaultColWidth="9.140625" defaultRowHeight="12.75"/>
  <cols>
    <col min="1" max="1" width="21.7109375" style="0" customWidth="1"/>
    <col min="2" max="2" width="7.28125" style="0" customWidth="1"/>
    <col min="3" max="4" width="6.421875" style="0" customWidth="1"/>
    <col min="5" max="6" width="7.28125" style="0" customWidth="1"/>
    <col min="7" max="7" width="7.00390625" style="0" customWidth="1"/>
    <col min="8" max="8" width="6.8515625" style="0" customWidth="1"/>
    <col min="9" max="9" width="6.7109375" style="0" customWidth="1"/>
    <col min="10" max="10" width="6.421875" style="0" customWidth="1"/>
    <col min="11" max="11" width="8.28125" style="0" customWidth="1"/>
    <col min="12" max="12" width="7.28125" style="0" customWidth="1"/>
    <col min="13" max="13" width="8.140625" style="0" customWidth="1"/>
    <col min="14" max="14" width="7.28125" style="0" customWidth="1"/>
    <col min="15" max="15" width="7.00390625" style="0" customWidth="1"/>
    <col min="16" max="16" width="7.421875" style="0" customWidth="1"/>
    <col min="17" max="17" width="7.00390625" style="0" customWidth="1"/>
    <col min="18" max="18" width="8.28125" style="0" customWidth="1"/>
    <col min="19" max="19" width="7.7109375" style="0" customWidth="1"/>
    <col min="20" max="21" width="12.28125" style="0" customWidth="1"/>
  </cols>
  <sheetData>
    <row r="1" spans="1:21" ht="21" customHeight="1">
      <c r="A1" s="168" t="s">
        <v>0</v>
      </c>
      <c r="B1" s="168"/>
      <c r="C1" s="168"/>
      <c r="D1" s="168"/>
      <c r="E1" s="168"/>
      <c r="F1" s="168"/>
      <c r="G1" s="168"/>
      <c r="H1" s="168"/>
      <c r="I1" s="168"/>
      <c r="J1" s="168"/>
      <c r="K1" s="168"/>
      <c r="L1" s="168"/>
      <c r="M1" s="168"/>
      <c r="N1" s="168"/>
      <c r="O1" s="168"/>
      <c r="P1" s="168"/>
      <c r="Q1" s="168"/>
      <c r="R1" s="168"/>
      <c r="S1" s="168"/>
      <c r="T1" s="168"/>
      <c r="U1" s="168"/>
    </row>
    <row r="2" spans="1:21" ht="27" customHeight="1">
      <c r="A2" s="3" t="s">
        <v>132</v>
      </c>
      <c r="B2" s="3"/>
      <c r="C2" s="3"/>
      <c r="D2" s="3"/>
      <c r="E2" s="3"/>
      <c r="F2" s="3"/>
      <c r="G2" s="3"/>
      <c r="H2" s="3"/>
      <c r="I2" s="3"/>
      <c r="J2" s="3"/>
      <c r="K2" s="3"/>
      <c r="L2" s="3"/>
      <c r="M2" s="3"/>
      <c r="N2" s="3"/>
      <c r="O2" s="3"/>
      <c r="P2" s="3"/>
      <c r="Q2" s="3"/>
      <c r="R2" s="3"/>
      <c r="S2" s="3"/>
      <c r="T2" s="3"/>
      <c r="U2" s="3"/>
    </row>
    <row r="3" spans="1:21" ht="1.5" customHeight="1">
      <c r="A3" s="1"/>
      <c r="B3" s="1"/>
      <c r="C3" s="1"/>
      <c r="D3" s="1"/>
      <c r="E3" s="2"/>
      <c r="F3" s="2"/>
      <c r="G3" s="2"/>
      <c r="H3" s="2"/>
      <c r="I3" s="2"/>
      <c r="J3" s="2"/>
      <c r="K3" s="2"/>
      <c r="L3" s="2"/>
      <c r="M3" s="2"/>
      <c r="N3" s="2"/>
      <c r="O3" s="2"/>
      <c r="P3" s="2"/>
      <c r="Q3" s="2"/>
      <c r="R3" s="2"/>
      <c r="S3" s="2"/>
      <c r="T3" s="2"/>
      <c r="U3" s="2"/>
    </row>
    <row r="4" spans="1:21" ht="93" customHeight="1">
      <c r="A4" s="6" t="s">
        <v>23</v>
      </c>
      <c r="B4" s="174" t="s">
        <v>124</v>
      </c>
      <c r="C4" s="175"/>
      <c r="D4" s="109" t="s">
        <v>118</v>
      </c>
      <c r="E4" s="162" t="s">
        <v>8</v>
      </c>
      <c r="F4" s="163"/>
      <c r="G4" s="164"/>
      <c r="H4" s="162" t="s">
        <v>7</v>
      </c>
      <c r="I4" s="163"/>
      <c r="J4" s="164"/>
      <c r="K4" s="162" t="s">
        <v>6</v>
      </c>
      <c r="L4" s="163"/>
      <c r="M4" s="164"/>
      <c r="N4" s="162" t="s">
        <v>10</v>
      </c>
      <c r="O4" s="163"/>
      <c r="P4" s="164"/>
      <c r="Q4" s="162" t="s">
        <v>15</v>
      </c>
      <c r="R4" s="163"/>
      <c r="S4" s="164"/>
      <c r="T4" s="162" t="s">
        <v>11</v>
      </c>
      <c r="U4" s="164"/>
    </row>
    <row r="5" spans="1:21" ht="104.25" customHeight="1">
      <c r="A5" s="6" t="s">
        <v>24</v>
      </c>
      <c r="B5" s="176" t="s">
        <v>123</v>
      </c>
      <c r="C5" s="177"/>
      <c r="D5" s="110" t="s">
        <v>117</v>
      </c>
      <c r="E5" s="171" t="s">
        <v>119</v>
      </c>
      <c r="F5" s="172"/>
      <c r="G5" s="173"/>
      <c r="H5" s="165" t="s">
        <v>5</v>
      </c>
      <c r="I5" s="166"/>
      <c r="J5" s="167"/>
      <c r="K5" s="171" t="s">
        <v>120</v>
      </c>
      <c r="L5" s="172"/>
      <c r="M5" s="173"/>
      <c r="N5" s="165" t="s">
        <v>5</v>
      </c>
      <c r="O5" s="166"/>
      <c r="P5" s="167"/>
      <c r="Q5" s="165" t="s">
        <v>2</v>
      </c>
      <c r="R5" s="166"/>
      <c r="S5" s="167"/>
      <c r="T5" s="165" t="s">
        <v>91</v>
      </c>
      <c r="U5" s="167"/>
    </row>
    <row r="6" spans="1:21" ht="31.5" customHeight="1">
      <c r="A6" s="4"/>
      <c r="B6" s="26" t="s">
        <v>1</v>
      </c>
      <c r="C6" s="28" t="s">
        <v>39</v>
      </c>
      <c r="D6" s="6" t="s">
        <v>4</v>
      </c>
      <c r="E6" s="6" t="s">
        <v>1</v>
      </c>
      <c r="F6" s="6" t="s">
        <v>4</v>
      </c>
      <c r="G6" s="7" t="s">
        <v>3</v>
      </c>
      <c r="H6" s="6" t="s">
        <v>1</v>
      </c>
      <c r="I6" s="6" t="s">
        <v>4</v>
      </c>
      <c r="J6" s="7" t="s">
        <v>3</v>
      </c>
      <c r="K6" s="6" t="s">
        <v>1</v>
      </c>
      <c r="L6" s="6" t="s">
        <v>4</v>
      </c>
      <c r="M6" s="7" t="s">
        <v>3</v>
      </c>
      <c r="N6" s="6" t="s">
        <v>1</v>
      </c>
      <c r="O6" s="6" t="s">
        <v>4</v>
      </c>
      <c r="P6" s="7" t="s">
        <v>3</v>
      </c>
      <c r="Q6" s="6" t="s">
        <v>1</v>
      </c>
      <c r="R6" s="6" t="s">
        <v>4</v>
      </c>
      <c r="S6" s="7" t="s">
        <v>3</v>
      </c>
      <c r="T6" s="6" t="s">
        <v>1</v>
      </c>
      <c r="U6" s="7" t="s">
        <v>3</v>
      </c>
    </row>
    <row r="7" spans="1:21" ht="27" customHeight="1">
      <c r="A7" s="80" t="s">
        <v>95</v>
      </c>
      <c r="B7" s="70"/>
      <c r="C7" s="71"/>
      <c r="D7" s="71"/>
      <c r="E7" s="72"/>
      <c r="F7" s="72"/>
      <c r="G7" s="73"/>
      <c r="H7" s="72"/>
      <c r="I7" s="72"/>
      <c r="J7" s="73"/>
      <c r="K7" s="72"/>
      <c r="L7" s="72"/>
      <c r="M7" s="73"/>
      <c r="N7" s="72"/>
      <c r="O7" s="72"/>
      <c r="P7" s="73"/>
      <c r="Q7" s="72"/>
      <c r="R7" s="72"/>
      <c r="S7" s="73"/>
      <c r="T7" s="72"/>
      <c r="U7" s="74"/>
    </row>
    <row r="8" spans="1:21" ht="25.5" customHeight="1">
      <c r="A8" s="29" t="s">
        <v>92</v>
      </c>
      <c r="B8" s="36">
        <v>1652</v>
      </c>
      <c r="C8" s="35"/>
      <c r="D8" s="106">
        <v>3.3</v>
      </c>
      <c r="E8" s="32">
        <v>1345</v>
      </c>
      <c r="F8" s="33">
        <v>3.12</v>
      </c>
      <c r="G8" s="34">
        <v>0.9</v>
      </c>
      <c r="H8" s="32">
        <v>1359</v>
      </c>
      <c r="I8" s="33">
        <v>3</v>
      </c>
      <c r="J8" s="34">
        <v>0.79</v>
      </c>
      <c r="K8" s="32">
        <v>1352</v>
      </c>
      <c r="L8" s="33">
        <v>2.72</v>
      </c>
      <c r="M8" s="34">
        <v>0.68</v>
      </c>
      <c r="N8" s="32">
        <v>997</v>
      </c>
      <c r="O8" s="33">
        <v>2.44</v>
      </c>
      <c r="P8" s="34">
        <v>0.49</v>
      </c>
      <c r="Q8" s="32">
        <v>695</v>
      </c>
      <c r="R8" s="33">
        <v>2.93</v>
      </c>
      <c r="S8" s="34">
        <v>0.77</v>
      </c>
      <c r="T8" s="67">
        <v>1326</v>
      </c>
      <c r="U8" s="68">
        <v>0.68</v>
      </c>
    </row>
    <row r="9" spans="1:21" ht="25.5" customHeight="1">
      <c r="A9" s="69" t="s">
        <v>93</v>
      </c>
      <c r="B9" s="75">
        <v>903</v>
      </c>
      <c r="C9" s="76">
        <f>B9/B8</f>
        <v>0.5466101694915254</v>
      </c>
      <c r="D9" s="107">
        <v>3.25</v>
      </c>
      <c r="E9" s="77">
        <v>616</v>
      </c>
      <c r="F9" s="78">
        <v>3.1</v>
      </c>
      <c r="G9" s="79">
        <v>0.88</v>
      </c>
      <c r="H9" s="77">
        <v>626</v>
      </c>
      <c r="I9" s="78">
        <v>2.97</v>
      </c>
      <c r="J9" s="79">
        <v>0.77</v>
      </c>
      <c r="K9" s="77">
        <v>622</v>
      </c>
      <c r="L9" s="78">
        <v>2.7</v>
      </c>
      <c r="M9" s="79">
        <v>0.67</v>
      </c>
      <c r="N9" s="77">
        <v>377</v>
      </c>
      <c r="O9" s="78">
        <v>2.37</v>
      </c>
      <c r="P9" s="79">
        <v>0.47</v>
      </c>
      <c r="Q9" s="77">
        <v>85</v>
      </c>
      <c r="R9" s="78">
        <v>2.15</v>
      </c>
      <c r="S9" s="79">
        <v>0.35</v>
      </c>
      <c r="T9" s="77">
        <v>609</v>
      </c>
      <c r="U9" s="79">
        <v>0.67</v>
      </c>
    </row>
    <row r="10" spans="1:21" ht="25.5" customHeight="1">
      <c r="A10" s="69" t="s">
        <v>94</v>
      </c>
      <c r="B10" s="75">
        <v>749</v>
      </c>
      <c r="C10" s="76">
        <f>B10/B8</f>
        <v>0.4533898305084746</v>
      </c>
      <c r="D10" s="107">
        <v>3.35</v>
      </c>
      <c r="E10" s="77">
        <v>729</v>
      </c>
      <c r="F10" s="78">
        <v>3.13</v>
      </c>
      <c r="G10" s="79">
        <v>0.92</v>
      </c>
      <c r="H10" s="77">
        <v>733</v>
      </c>
      <c r="I10" s="78">
        <v>3.03</v>
      </c>
      <c r="J10" s="79">
        <v>0.81</v>
      </c>
      <c r="K10" s="77">
        <v>730</v>
      </c>
      <c r="L10" s="78">
        <v>2.73</v>
      </c>
      <c r="M10" s="79">
        <v>0.68</v>
      </c>
      <c r="N10" s="77">
        <v>620</v>
      </c>
      <c r="O10" s="78">
        <v>2.47</v>
      </c>
      <c r="P10" s="79">
        <v>0.51</v>
      </c>
      <c r="Q10" s="77">
        <v>610</v>
      </c>
      <c r="R10" s="78">
        <v>3.04</v>
      </c>
      <c r="S10" s="79">
        <v>0.82</v>
      </c>
      <c r="T10" s="77">
        <v>717</v>
      </c>
      <c r="U10" s="79">
        <v>0.7</v>
      </c>
    </row>
    <row r="11" spans="1:21" ht="25.5" customHeight="1">
      <c r="A11" s="41" t="s">
        <v>98</v>
      </c>
      <c r="B11" s="36">
        <v>155</v>
      </c>
      <c r="C11" s="42">
        <f>B11/B8</f>
        <v>0.09382566585956416</v>
      </c>
      <c r="D11" s="108">
        <v>3.39</v>
      </c>
      <c r="E11" s="32">
        <v>154</v>
      </c>
      <c r="F11" s="33">
        <v>3.22</v>
      </c>
      <c r="G11" s="34">
        <v>0.95</v>
      </c>
      <c r="H11" s="32">
        <v>153</v>
      </c>
      <c r="I11" s="33">
        <v>3.11</v>
      </c>
      <c r="J11" s="34">
        <v>0.86</v>
      </c>
      <c r="K11" s="32">
        <v>153</v>
      </c>
      <c r="L11" s="33">
        <v>2.88</v>
      </c>
      <c r="M11" s="34">
        <v>0.76</v>
      </c>
      <c r="N11" s="32">
        <v>141</v>
      </c>
      <c r="O11" s="33">
        <v>2.81</v>
      </c>
      <c r="P11" s="34">
        <v>0.64</v>
      </c>
      <c r="Q11" s="32">
        <v>150</v>
      </c>
      <c r="R11" s="33">
        <v>3.35</v>
      </c>
      <c r="S11" s="34">
        <v>0.98</v>
      </c>
      <c r="T11" s="32">
        <v>151</v>
      </c>
      <c r="U11" s="34">
        <v>0.79</v>
      </c>
    </row>
    <row r="12" spans="1:21" ht="25.5" customHeight="1">
      <c r="A12" s="41" t="s">
        <v>47</v>
      </c>
      <c r="B12" s="36">
        <v>204</v>
      </c>
      <c r="C12" s="42">
        <f>B12/B8</f>
        <v>0.1234866828087167</v>
      </c>
      <c r="D12" s="108">
        <v>3.39</v>
      </c>
      <c r="E12" s="32">
        <v>198</v>
      </c>
      <c r="F12" s="33">
        <v>3.24</v>
      </c>
      <c r="G12" s="34">
        <v>0.94</v>
      </c>
      <c r="H12" s="32">
        <v>201</v>
      </c>
      <c r="I12" s="33">
        <v>3.11</v>
      </c>
      <c r="J12" s="34">
        <v>0.82</v>
      </c>
      <c r="K12" s="32">
        <v>199</v>
      </c>
      <c r="L12" s="33">
        <v>2.82</v>
      </c>
      <c r="M12" s="34">
        <v>0.73</v>
      </c>
      <c r="N12" s="32">
        <v>174</v>
      </c>
      <c r="O12" s="33">
        <v>2.56</v>
      </c>
      <c r="P12" s="34">
        <v>0.56</v>
      </c>
      <c r="Q12" s="32">
        <v>201</v>
      </c>
      <c r="R12" s="33">
        <v>3.27</v>
      </c>
      <c r="S12" s="34">
        <v>0.94</v>
      </c>
      <c r="T12" s="32">
        <v>197</v>
      </c>
      <c r="U12" s="34">
        <v>0.71</v>
      </c>
    </row>
    <row r="13" spans="1:21" ht="25.5" customHeight="1">
      <c r="A13" s="41" t="s">
        <v>46</v>
      </c>
      <c r="B13" s="36">
        <v>479</v>
      </c>
      <c r="C13" s="42">
        <f>B13/B8</f>
        <v>0.2899515738498789</v>
      </c>
      <c r="D13" s="108">
        <v>3.32</v>
      </c>
      <c r="E13" s="32">
        <v>466</v>
      </c>
      <c r="F13" s="33">
        <v>3.08</v>
      </c>
      <c r="G13" s="34">
        <v>0.91</v>
      </c>
      <c r="H13" s="32">
        <v>469</v>
      </c>
      <c r="I13" s="33">
        <v>3.01</v>
      </c>
      <c r="J13" s="34">
        <v>0.79</v>
      </c>
      <c r="K13" s="32">
        <v>470</v>
      </c>
      <c r="L13" s="33">
        <v>2.7</v>
      </c>
      <c r="M13" s="34">
        <v>0.66</v>
      </c>
      <c r="N13" s="32">
        <v>387</v>
      </c>
      <c r="O13" s="33">
        <v>2.38</v>
      </c>
      <c r="P13" s="34">
        <v>0.46</v>
      </c>
      <c r="Q13" s="32">
        <v>357</v>
      </c>
      <c r="R13" s="33">
        <v>2.83</v>
      </c>
      <c r="S13" s="34">
        <v>0.73</v>
      </c>
      <c r="T13" s="32">
        <v>457</v>
      </c>
      <c r="U13" s="34">
        <v>0.67</v>
      </c>
    </row>
    <row r="14" spans="1:21" ht="27" customHeight="1">
      <c r="A14" s="80" t="s">
        <v>96</v>
      </c>
      <c r="B14" s="70"/>
      <c r="C14" s="71"/>
      <c r="D14" s="104"/>
      <c r="E14" s="72"/>
      <c r="F14" s="72"/>
      <c r="G14" s="73"/>
      <c r="H14" s="72"/>
      <c r="I14" s="72"/>
      <c r="J14" s="73"/>
      <c r="K14" s="72"/>
      <c r="L14" s="72"/>
      <c r="M14" s="73"/>
      <c r="N14" s="72"/>
      <c r="O14" s="72"/>
      <c r="P14" s="73"/>
      <c r="Q14" s="72"/>
      <c r="R14" s="72"/>
      <c r="S14" s="73"/>
      <c r="T14" s="72"/>
      <c r="U14" s="74"/>
    </row>
    <row r="15" spans="1:21" ht="25.5" customHeight="1">
      <c r="A15" s="29" t="s">
        <v>97</v>
      </c>
      <c r="B15" s="36">
        <v>457</v>
      </c>
      <c r="C15" s="35"/>
      <c r="D15" s="106">
        <v>3.34</v>
      </c>
      <c r="E15" s="32">
        <v>379</v>
      </c>
      <c r="F15" s="33">
        <v>3.14</v>
      </c>
      <c r="G15" s="34">
        <v>0.9</v>
      </c>
      <c r="H15" s="32">
        <v>384</v>
      </c>
      <c r="I15" s="33">
        <v>3.04</v>
      </c>
      <c r="J15" s="34">
        <v>0.81</v>
      </c>
      <c r="K15" s="32">
        <v>380</v>
      </c>
      <c r="L15" s="33">
        <v>2.77</v>
      </c>
      <c r="M15" s="34">
        <v>0.68</v>
      </c>
      <c r="N15" s="32">
        <v>242</v>
      </c>
      <c r="O15" s="33">
        <v>2.35</v>
      </c>
      <c r="P15" s="34">
        <v>0.44</v>
      </c>
      <c r="Q15" s="32">
        <v>158</v>
      </c>
      <c r="R15" s="33">
        <v>2.68</v>
      </c>
      <c r="S15" s="34">
        <v>0.64</v>
      </c>
      <c r="T15" s="67">
        <v>372</v>
      </c>
      <c r="U15" s="68">
        <v>0.74</v>
      </c>
    </row>
    <row r="16" spans="1:21" ht="25.5" customHeight="1">
      <c r="A16" s="69" t="s">
        <v>93</v>
      </c>
      <c r="B16" s="75">
        <v>287</v>
      </c>
      <c r="C16" s="76">
        <f>B16/B15</f>
        <v>0.6280087527352297</v>
      </c>
      <c r="D16" s="107">
        <v>3.32</v>
      </c>
      <c r="E16" s="77">
        <v>212</v>
      </c>
      <c r="F16" s="78">
        <v>3.11</v>
      </c>
      <c r="G16" s="79">
        <v>0.89</v>
      </c>
      <c r="H16" s="77">
        <v>216</v>
      </c>
      <c r="I16" s="78">
        <v>2.98</v>
      </c>
      <c r="J16" s="79">
        <v>0.79</v>
      </c>
      <c r="K16" s="77">
        <v>214</v>
      </c>
      <c r="L16" s="78">
        <v>2.74</v>
      </c>
      <c r="M16" s="79">
        <v>0.67</v>
      </c>
      <c r="N16" s="77">
        <v>111</v>
      </c>
      <c r="O16" s="78">
        <v>2.3</v>
      </c>
      <c r="P16" s="79">
        <v>0.41</v>
      </c>
      <c r="Q16" s="77">
        <v>28</v>
      </c>
      <c r="R16" s="78">
        <v>1.89</v>
      </c>
      <c r="S16" s="79">
        <v>0.21</v>
      </c>
      <c r="T16" s="77">
        <v>209</v>
      </c>
      <c r="U16" s="79">
        <v>0.73</v>
      </c>
    </row>
    <row r="17" spans="1:21" ht="25.5" customHeight="1">
      <c r="A17" s="69" t="s">
        <v>94</v>
      </c>
      <c r="B17" s="75">
        <v>170</v>
      </c>
      <c r="C17" s="76">
        <f>B17/B15</f>
        <v>0.37199124726477023</v>
      </c>
      <c r="D17" s="107">
        <v>3.37</v>
      </c>
      <c r="E17" s="77">
        <v>167</v>
      </c>
      <c r="F17" s="78">
        <v>3.17</v>
      </c>
      <c r="G17" s="79">
        <v>0.92</v>
      </c>
      <c r="H17" s="77">
        <v>168</v>
      </c>
      <c r="I17" s="78">
        <v>3.13</v>
      </c>
      <c r="J17" s="79">
        <v>0.84</v>
      </c>
      <c r="K17" s="77">
        <v>166</v>
      </c>
      <c r="L17" s="78">
        <v>2.8</v>
      </c>
      <c r="M17" s="79">
        <v>0.7</v>
      </c>
      <c r="N17" s="77">
        <v>131</v>
      </c>
      <c r="O17" s="78">
        <v>2.39</v>
      </c>
      <c r="P17" s="79">
        <v>0.46</v>
      </c>
      <c r="Q17" s="77">
        <v>130</v>
      </c>
      <c r="R17" s="78">
        <v>2.85</v>
      </c>
      <c r="S17" s="79">
        <v>0.73</v>
      </c>
      <c r="T17" s="77">
        <v>163</v>
      </c>
      <c r="U17" s="79">
        <v>0.75</v>
      </c>
    </row>
    <row r="18" spans="1:21" ht="25.5" customHeight="1">
      <c r="A18" s="41" t="s">
        <v>98</v>
      </c>
      <c r="B18" s="36">
        <v>23</v>
      </c>
      <c r="C18" s="42">
        <f>B18/B15</f>
        <v>0.05032822757111598</v>
      </c>
      <c r="D18" s="108">
        <v>3.29</v>
      </c>
      <c r="E18" s="32">
        <v>23</v>
      </c>
      <c r="F18" s="33">
        <v>3.3</v>
      </c>
      <c r="G18" s="34">
        <v>1</v>
      </c>
      <c r="H18" s="32">
        <v>23</v>
      </c>
      <c r="I18" s="33">
        <v>3.3</v>
      </c>
      <c r="J18" s="34">
        <v>0.91</v>
      </c>
      <c r="K18" s="32">
        <v>22</v>
      </c>
      <c r="L18" s="33">
        <v>2.91</v>
      </c>
      <c r="M18" s="34">
        <v>0.77</v>
      </c>
      <c r="N18" s="32">
        <v>19</v>
      </c>
      <c r="O18" s="33">
        <v>2.79</v>
      </c>
      <c r="P18" s="34">
        <v>0.63</v>
      </c>
      <c r="Q18" s="32">
        <v>23</v>
      </c>
      <c r="R18" s="33">
        <v>3.35</v>
      </c>
      <c r="S18" s="34">
        <v>0.96</v>
      </c>
      <c r="T18" s="32">
        <v>23</v>
      </c>
      <c r="U18" s="34">
        <v>0.96</v>
      </c>
    </row>
    <row r="19" spans="1:21" ht="25.5" customHeight="1">
      <c r="A19" s="41" t="s">
        <v>47</v>
      </c>
      <c r="B19" s="36">
        <v>39</v>
      </c>
      <c r="C19" s="42">
        <f>B19/B15</f>
        <v>0.08533916849015317</v>
      </c>
      <c r="D19" s="108">
        <v>3.41</v>
      </c>
      <c r="E19" s="32">
        <v>38</v>
      </c>
      <c r="F19" s="33">
        <v>3.32</v>
      </c>
      <c r="G19" s="34">
        <v>0.95</v>
      </c>
      <c r="H19" s="32">
        <v>39</v>
      </c>
      <c r="I19" s="33">
        <v>3.26</v>
      </c>
      <c r="J19" s="34">
        <v>0.92</v>
      </c>
      <c r="K19" s="32">
        <v>37</v>
      </c>
      <c r="L19" s="33">
        <v>2.95</v>
      </c>
      <c r="M19" s="34">
        <v>0.81</v>
      </c>
      <c r="N19" s="32">
        <v>30</v>
      </c>
      <c r="O19" s="33">
        <v>2.5</v>
      </c>
      <c r="P19" s="34">
        <v>0.53</v>
      </c>
      <c r="Q19" s="32">
        <v>38</v>
      </c>
      <c r="R19" s="33">
        <v>3.11</v>
      </c>
      <c r="S19" s="34">
        <v>0.89</v>
      </c>
      <c r="T19" s="32">
        <v>37</v>
      </c>
      <c r="U19" s="34">
        <v>0.78</v>
      </c>
    </row>
    <row r="20" spans="1:21" ht="25.5" customHeight="1">
      <c r="A20" s="41" t="s">
        <v>46</v>
      </c>
      <c r="B20" s="36">
        <v>122</v>
      </c>
      <c r="C20" s="42">
        <f>B20/B15</f>
        <v>0.26695842450765866</v>
      </c>
      <c r="D20" s="108">
        <v>3.39</v>
      </c>
      <c r="E20" s="32">
        <v>121</v>
      </c>
      <c r="F20" s="33">
        <v>3.14</v>
      </c>
      <c r="G20" s="34">
        <v>0.9</v>
      </c>
      <c r="H20" s="32">
        <v>121</v>
      </c>
      <c r="I20" s="33">
        <v>3.11</v>
      </c>
      <c r="J20" s="34">
        <v>0.81</v>
      </c>
      <c r="K20" s="32">
        <v>122</v>
      </c>
      <c r="L20" s="33">
        <v>2.8</v>
      </c>
      <c r="M20" s="34">
        <v>0.67</v>
      </c>
      <c r="N20" s="32">
        <v>91</v>
      </c>
      <c r="O20" s="33">
        <v>2.34</v>
      </c>
      <c r="P20" s="34">
        <v>0.43</v>
      </c>
      <c r="Q20" s="32">
        <v>88</v>
      </c>
      <c r="R20" s="33">
        <v>2.72</v>
      </c>
      <c r="S20" s="34">
        <v>0.66</v>
      </c>
      <c r="T20" s="32">
        <v>118</v>
      </c>
      <c r="U20" s="34">
        <v>0.71</v>
      </c>
    </row>
    <row r="21" spans="1:21" ht="25.5" customHeight="1">
      <c r="A21" s="80" t="s">
        <v>99</v>
      </c>
      <c r="B21" s="70"/>
      <c r="C21" s="71"/>
      <c r="D21" s="104"/>
      <c r="E21" s="72"/>
      <c r="F21" s="72"/>
      <c r="G21" s="73"/>
      <c r="H21" s="72"/>
      <c r="I21" s="72"/>
      <c r="J21" s="73"/>
      <c r="K21" s="72"/>
      <c r="L21" s="72"/>
      <c r="M21" s="73"/>
      <c r="N21" s="72"/>
      <c r="O21" s="72"/>
      <c r="P21" s="73"/>
      <c r="Q21" s="72"/>
      <c r="R21" s="72"/>
      <c r="S21" s="73"/>
      <c r="T21" s="72"/>
      <c r="U21" s="74"/>
    </row>
    <row r="22" spans="1:21" ht="25.5" customHeight="1">
      <c r="A22" s="29" t="s">
        <v>100</v>
      </c>
      <c r="B22" s="36">
        <v>108</v>
      </c>
      <c r="C22" s="35"/>
      <c r="D22" s="106">
        <v>3.54</v>
      </c>
      <c r="E22" s="32">
        <v>85</v>
      </c>
      <c r="F22" s="33">
        <v>3.22</v>
      </c>
      <c r="G22" s="34">
        <v>0.92</v>
      </c>
      <c r="H22" s="32">
        <v>86</v>
      </c>
      <c r="I22" s="33">
        <v>3.1</v>
      </c>
      <c r="J22" s="34">
        <v>0.8</v>
      </c>
      <c r="K22" s="32">
        <v>85</v>
      </c>
      <c r="L22" s="33">
        <v>2.76</v>
      </c>
      <c r="M22" s="34">
        <v>0.74</v>
      </c>
      <c r="N22" s="32">
        <v>75</v>
      </c>
      <c r="O22" s="33">
        <v>2.77</v>
      </c>
      <c r="P22" s="34">
        <v>0.67</v>
      </c>
      <c r="Q22" s="32">
        <v>29</v>
      </c>
      <c r="R22" s="33">
        <v>3.41</v>
      </c>
      <c r="S22" s="34">
        <v>0.97</v>
      </c>
      <c r="T22" s="67">
        <v>84</v>
      </c>
      <c r="U22" s="68">
        <v>0.8</v>
      </c>
    </row>
    <row r="23" spans="1:21" ht="25.5" customHeight="1">
      <c r="A23" s="69" t="s">
        <v>93</v>
      </c>
      <c r="B23" s="75">
        <v>76</v>
      </c>
      <c r="C23" s="76">
        <f>B23/B22</f>
        <v>0.7037037037037037</v>
      </c>
      <c r="D23" s="107">
        <v>3.54</v>
      </c>
      <c r="E23" s="77">
        <v>53</v>
      </c>
      <c r="F23" s="78">
        <v>3.25</v>
      </c>
      <c r="G23" s="79">
        <v>0.91</v>
      </c>
      <c r="H23" s="77">
        <v>54</v>
      </c>
      <c r="I23" s="78">
        <v>3.11</v>
      </c>
      <c r="J23" s="79">
        <v>0.81</v>
      </c>
      <c r="K23" s="77">
        <v>53</v>
      </c>
      <c r="L23" s="78">
        <v>2.81</v>
      </c>
      <c r="M23" s="79">
        <v>0.77</v>
      </c>
      <c r="N23" s="77">
        <v>47</v>
      </c>
      <c r="O23" s="78">
        <v>2.83</v>
      </c>
      <c r="P23" s="79">
        <v>0.66</v>
      </c>
      <c r="Q23" s="77">
        <v>2</v>
      </c>
      <c r="R23" s="78">
        <v>3</v>
      </c>
      <c r="S23" s="79">
        <v>1</v>
      </c>
      <c r="T23" s="77">
        <v>52</v>
      </c>
      <c r="U23" s="79">
        <v>0.85</v>
      </c>
    </row>
    <row r="24" spans="1:21" ht="25.5" customHeight="1">
      <c r="A24" s="69" t="s">
        <v>94</v>
      </c>
      <c r="B24" s="75">
        <v>32</v>
      </c>
      <c r="C24" s="76">
        <f>B24/B22</f>
        <v>0.2962962962962963</v>
      </c>
      <c r="D24" s="107">
        <v>3.55</v>
      </c>
      <c r="E24" s="77">
        <v>32</v>
      </c>
      <c r="F24" s="78">
        <v>3.19</v>
      </c>
      <c r="G24" s="79">
        <v>0.94</v>
      </c>
      <c r="H24" s="77">
        <v>32</v>
      </c>
      <c r="I24" s="78">
        <v>3.09</v>
      </c>
      <c r="J24" s="79">
        <v>0.78</v>
      </c>
      <c r="K24" s="77">
        <v>32</v>
      </c>
      <c r="L24" s="78">
        <v>2.69</v>
      </c>
      <c r="M24" s="79">
        <v>0.69</v>
      </c>
      <c r="N24" s="77">
        <v>28</v>
      </c>
      <c r="O24" s="78">
        <v>2.68</v>
      </c>
      <c r="P24" s="79">
        <v>0.68</v>
      </c>
      <c r="Q24" s="77">
        <v>27</v>
      </c>
      <c r="R24" s="78">
        <v>3.44</v>
      </c>
      <c r="S24" s="79">
        <v>0.96</v>
      </c>
      <c r="T24" s="77">
        <v>32</v>
      </c>
      <c r="U24" s="79">
        <v>0.72</v>
      </c>
    </row>
    <row r="25" spans="1:21" ht="25.5" customHeight="1">
      <c r="A25" s="41" t="s">
        <v>98</v>
      </c>
      <c r="B25" s="36">
        <v>0</v>
      </c>
      <c r="C25" s="42">
        <f>B25/B22</f>
        <v>0</v>
      </c>
      <c r="D25" s="108"/>
      <c r="E25" s="32"/>
      <c r="F25" s="33"/>
      <c r="G25" s="34"/>
      <c r="H25" s="32"/>
      <c r="I25" s="33"/>
      <c r="J25" s="34"/>
      <c r="K25" s="32"/>
      <c r="L25" s="33"/>
      <c r="M25" s="34"/>
      <c r="N25" s="32"/>
      <c r="O25" s="33"/>
      <c r="P25" s="34"/>
      <c r="Q25" s="32"/>
      <c r="R25" s="33"/>
      <c r="S25" s="34"/>
      <c r="T25" s="32"/>
      <c r="U25" s="34"/>
    </row>
    <row r="26" spans="1:21" ht="25.5" customHeight="1">
      <c r="A26" s="41" t="s">
        <v>47</v>
      </c>
      <c r="B26" s="36">
        <v>24</v>
      </c>
      <c r="C26" s="42">
        <f>B26/B22</f>
        <v>0.2222222222222222</v>
      </c>
      <c r="D26" s="108">
        <v>3.52</v>
      </c>
      <c r="E26" s="32">
        <v>24</v>
      </c>
      <c r="F26" s="33">
        <v>3.13</v>
      </c>
      <c r="G26" s="34">
        <v>0.92</v>
      </c>
      <c r="H26" s="32">
        <v>24</v>
      </c>
      <c r="I26" s="33">
        <v>3.13</v>
      </c>
      <c r="J26" s="34">
        <v>0.75</v>
      </c>
      <c r="K26" s="32">
        <v>24</v>
      </c>
      <c r="L26" s="33">
        <v>2.67</v>
      </c>
      <c r="M26" s="34">
        <v>0.67</v>
      </c>
      <c r="N26" s="32">
        <v>21</v>
      </c>
      <c r="O26" s="33">
        <v>2.71</v>
      </c>
      <c r="P26" s="34">
        <v>0.71</v>
      </c>
      <c r="Q26" s="32">
        <v>23</v>
      </c>
      <c r="R26" s="33">
        <v>3.52</v>
      </c>
      <c r="S26" s="34">
        <v>1</v>
      </c>
      <c r="T26" s="32">
        <v>24</v>
      </c>
      <c r="U26" s="34">
        <v>0.67</v>
      </c>
    </row>
    <row r="27" spans="1:21" ht="25.5" customHeight="1">
      <c r="A27" s="41" t="s">
        <v>46</v>
      </c>
      <c r="B27" s="36">
        <v>7</v>
      </c>
      <c r="C27" s="42">
        <f>B27/B22</f>
        <v>0.06481481481481481</v>
      </c>
      <c r="D27" s="108">
        <v>3.56</v>
      </c>
      <c r="E27" s="32">
        <v>7</v>
      </c>
      <c r="F27" s="33">
        <v>3.14</v>
      </c>
      <c r="G27" s="34">
        <v>0.86</v>
      </c>
      <c r="H27" s="32">
        <v>7</v>
      </c>
      <c r="I27" s="33">
        <v>2.86</v>
      </c>
      <c r="J27" s="34">
        <v>0.71</v>
      </c>
      <c r="K27" s="32">
        <v>7</v>
      </c>
      <c r="L27" s="33">
        <v>2.71</v>
      </c>
      <c r="M27" s="34">
        <v>0.71</v>
      </c>
      <c r="N27" s="32">
        <v>7</v>
      </c>
      <c r="O27" s="33">
        <v>2.57</v>
      </c>
      <c r="P27" s="34">
        <v>0.57</v>
      </c>
      <c r="Q27" s="32">
        <v>5</v>
      </c>
      <c r="R27" s="33">
        <v>3.2</v>
      </c>
      <c r="S27" s="34">
        <v>0.8</v>
      </c>
      <c r="T27" s="32">
        <v>7</v>
      </c>
      <c r="U27" s="34">
        <v>0.57</v>
      </c>
    </row>
    <row r="28" spans="1:21" ht="27" customHeight="1">
      <c r="A28" s="80" t="s">
        <v>101</v>
      </c>
      <c r="B28" s="70"/>
      <c r="C28" s="71"/>
      <c r="D28" s="104"/>
      <c r="E28" s="72"/>
      <c r="F28" s="72"/>
      <c r="G28" s="73"/>
      <c r="H28" s="72"/>
      <c r="I28" s="72"/>
      <c r="J28" s="73"/>
      <c r="K28" s="72"/>
      <c r="L28" s="72"/>
      <c r="M28" s="73"/>
      <c r="N28" s="72"/>
      <c r="O28" s="72"/>
      <c r="P28" s="73"/>
      <c r="Q28" s="72"/>
      <c r="R28" s="72"/>
      <c r="S28" s="73"/>
      <c r="T28" s="72"/>
      <c r="U28" s="74"/>
    </row>
    <row r="29" spans="1:21" ht="25.5" customHeight="1">
      <c r="A29" s="29" t="s">
        <v>102</v>
      </c>
      <c r="B29" s="36">
        <v>643</v>
      </c>
      <c r="C29" s="35"/>
      <c r="D29" s="106">
        <v>3.23</v>
      </c>
      <c r="E29" s="32">
        <v>522</v>
      </c>
      <c r="F29" s="33">
        <v>3.16</v>
      </c>
      <c r="G29" s="34">
        <v>0.92</v>
      </c>
      <c r="H29" s="32">
        <v>526</v>
      </c>
      <c r="I29" s="33">
        <v>3.07</v>
      </c>
      <c r="J29" s="34">
        <v>0.82</v>
      </c>
      <c r="K29" s="32">
        <v>524</v>
      </c>
      <c r="L29" s="33">
        <v>2.72</v>
      </c>
      <c r="M29" s="34">
        <v>0.69</v>
      </c>
      <c r="N29" s="32">
        <v>389</v>
      </c>
      <c r="O29" s="33">
        <v>2.43</v>
      </c>
      <c r="P29" s="34">
        <v>0.5</v>
      </c>
      <c r="Q29" s="32">
        <v>307</v>
      </c>
      <c r="R29" s="33">
        <v>3.05</v>
      </c>
      <c r="S29" s="34">
        <v>0.82</v>
      </c>
      <c r="T29" s="67">
        <v>515</v>
      </c>
      <c r="U29" s="68">
        <v>0.66</v>
      </c>
    </row>
    <row r="30" spans="1:21" ht="25.5" customHeight="1">
      <c r="A30" s="69" t="s">
        <v>93</v>
      </c>
      <c r="B30" s="75">
        <v>307</v>
      </c>
      <c r="C30" s="76">
        <f>B30/B29</f>
        <v>0.4774494556765163</v>
      </c>
      <c r="D30" s="107">
        <v>3.16</v>
      </c>
      <c r="E30" s="77">
        <v>198</v>
      </c>
      <c r="F30" s="78">
        <v>3.13</v>
      </c>
      <c r="G30" s="79">
        <v>0.89</v>
      </c>
      <c r="H30" s="77">
        <v>200</v>
      </c>
      <c r="I30" s="78">
        <v>3.05</v>
      </c>
      <c r="J30" s="79">
        <v>0.8</v>
      </c>
      <c r="K30" s="77">
        <v>200</v>
      </c>
      <c r="L30" s="78">
        <v>2.69</v>
      </c>
      <c r="M30" s="79">
        <v>0.69</v>
      </c>
      <c r="N30" s="77">
        <v>109</v>
      </c>
      <c r="O30" s="78">
        <v>2.28</v>
      </c>
      <c r="P30" s="79">
        <v>0.45</v>
      </c>
      <c r="Q30" s="77">
        <v>26</v>
      </c>
      <c r="R30" s="78">
        <v>2.19</v>
      </c>
      <c r="S30" s="79">
        <v>0.35</v>
      </c>
      <c r="T30" s="77">
        <v>196</v>
      </c>
      <c r="U30" s="79">
        <v>0.64</v>
      </c>
    </row>
    <row r="31" spans="1:21" ht="25.5" customHeight="1">
      <c r="A31" s="69" t="s">
        <v>94</v>
      </c>
      <c r="B31" s="75">
        <v>336</v>
      </c>
      <c r="C31" s="76">
        <f>B31/B29</f>
        <v>0.5225505443234837</v>
      </c>
      <c r="D31" s="107">
        <v>3.29</v>
      </c>
      <c r="E31" s="77">
        <v>324</v>
      </c>
      <c r="F31" s="78">
        <v>3.18</v>
      </c>
      <c r="G31" s="79">
        <v>0.94</v>
      </c>
      <c r="H31" s="77">
        <v>326</v>
      </c>
      <c r="I31" s="78">
        <v>3.08</v>
      </c>
      <c r="J31" s="79">
        <v>0.83</v>
      </c>
      <c r="K31" s="77">
        <v>324</v>
      </c>
      <c r="L31" s="78">
        <v>2.75</v>
      </c>
      <c r="M31" s="79">
        <v>0.69</v>
      </c>
      <c r="N31" s="77">
        <v>280</v>
      </c>
      <c r="O31" s="78">
        <v>2.49</v>
      </c>
      <c r="P31" s="79">
        <v>0.52</v>
      </c>
      <c r="Q31" s="77">
        <v>281</v>
      </c>
      <c r="R31" s="78">
        <v>3.13</v>
      </c>
      <c r="S31" s="79">
        <v>0.87</v>
      </c>
      <c r="T31" s="77">
        <v>319</v>
      </c>
      <c r="U31" s="79">
        <v>0.67</v>
      </c>
    </row>
    <row r="32" spans="1:21" ht="25.5" customHeight="1">
      <c r="A32" s="41" t="s">
        <v>98</v>
      </c>
      <c r="B32" s="36">
        <v>51</v>
      </c>
      <c r="C32" s="42">
        <f>B32/B29</f>
        <v>0.07931570762052877</v>
      </c>
      <c r="D32" s="108">
        <v>3.29</v>
      </c>
      <c r="E32" s="32">
        <v>50</v>
      </c>
      <c r="F32" s="33">
        <v>3.32</v>
      </c>
      <c r="G32" s="34">
        <v>0.94</v>
      </c>
      <c r="H32" s="32">
        <v>50</v>
      </c>
      <c r="I32" s="33">
        <v>3.2</v>
      </c>
      <c r="J32" s="34">
        <v>0.86</v>
      </c>
      <c r="K32" s="32">
        <v>50</v>
      </c>
      <c r="L32" s="33">
        <v>2.86</v>
      </c>
      <c r="M32" s="34">
        <v>0.76</v>
      </c>
      <c r="N32" s="32">
        <v>45</v>
      </c>
      <c r="O32" s="33">
        <v>2.76</v>
      </c>
      <c r="P32" s="34">
        <v>0.62</v>
      </c>
      <c r="Q32" s="32">
        <v>49</v>
      </c>
      <c r="R32" s="33">
        <v>3.37</v>
      </c>
      <c r="S32" s="34">
        <v>0.96</v>
      </c>
      <c r="T32" s="32">
        <v>48</v>
      </c>
      <c r="U32" s="34">
        <v>0.71</v>
      </c>
    </row>
    <row r="33" spans="1:21" ht="25.5" customHeight="1">
      <c r="A33" s="41" t="s">
        <v>47</v>
      </c>
      <c r="B33" s="36">
        <v>101</v>
      </c>
      <c r="C33" s="42">
        <f>B33/B29</f>
        <v>0.15707620528771385</v>
      </c>
      <c r="D33" s="108">
        <v>3.33</v>
      </c>
      <c r="E33" s="32">
        <v>97</v>
      </c>
      <c r="F33" s="33">
        <v>3.31</v>
      </c>
      <c r="G33" s="34">
        <v>0.95</v>
      </c>
      <c r="H33" s="32">
        <v>99</v>
      </c>
      <c r="I33" s="33">
        <v>3.16</v>
      </c>
      <c r="J33" s="34">
        <v>0.84</v>
      </c>
      <c r="K33" s="32">
        <v>99</v>
      </c>
      <c r="L33" s="33">
        <v>2.84</v>
      </c>
      <c r="M33" s="34">
        <v>0.72</v>
      </c>
      <c r="N33" s="32">
        <v>87</v>
      </c>
      <c r="O33" s="33">
        <v>2.61</v>
      </c>
      <c r="P33" s="34">
        <v>0.59</v>
      </c>
      <c r="Q33" s="32">
        <v>100</v>
      </c>
      <c r="R33" s="33">
        <v>3.34</v>
      </c>
      <c r="S33" s="34">
        <v>0.96</v>
      </c>
      <c r="T33" s="32">
        <v>97</v>
      </c>
      <c r="U33" s="34">
        <v>0.67</v>
      </c>
    </row>
    <row r="34" spans="1:21" ht="25.5" customHeight="1">
      <c r="A34" s="41" t="s">
        <v>46</v>
      </c>
      <c r="B34" s="36">
        <v>230</v>
      </c>
      <c r="C34" s="42">
        <f>B34/B29</f>
        <v>0.35769828926905134</v>
      </c>
      <c r="D34" s="108">
        <v>3.27</v>
      </c>
      <c r="E34" s="32">
        <v>221</v>
      </c>
      <c r="F34" s="33">
        <v>3.11</v>
      </c>
      <c r="G34" s="34">
        <v>0.93</v>
      </c>
      <c r="H34" s="32">
        <v>223</v>
      </c>
      <c r="I34" s="33">
        <v>3.05</v>
      </c>
      <c r="J34" s="34">
        <v>0.82</v>
      </c>
      <c r="K34" s="32">
        <v>222</v>
      </c>
      <c r="L34" s="33">
        <v>2.73</v>
      </c>
      <c r="M34" s="34">
        <v>0.7</v>
      </c>
      <c r="N34" s="32">
        <v>190</v>
      </c>
      <c r="O34" s="33">
        <v>2.41</v>
      </c>
      <c r="P34" s="34">
        <v>0.48</v>
      </c>
      <c r="Q34" s="32">
        <v>178</v>
      </c>
      <c r="R34" s="33">
        <v>2.97</v>
      </c>
      <c r="S34" s="34">
        <v>0.8</v>
      </c>
      <c r="T34" s="32">
        <v>218</v>
      </c>
      <c r="U34" s="34">
        <v>0.68</v>
      </c>
    </row>
    <row r="35" spans="1:21" ht="25.5" customHeight="1">
      <c r="A35" s="80" t="s">
        <v>103</v>
      </c>
      <c r="B35" s="70"/>
      <c r="C35" s="71"/>
      <c r="D35" s="104"/>
      <c r="E35" s="72"/>
      <c r="F35" s="72"/>
      <c r="G35" s="73"/>
      <c r="H35" s="72"/>
      <c r="I35" s="72"/>
      <c r="J35" s="73"/>
      <c r="K35" s="72"/>
      <c r="L35" s="72"/>
      <c r="M35" s="73"/>
      <c r="N35" s="72"/>
      <c r="O35" s="72"/>
      <c r="P35" s="73"/>
      <c r="Q35" s="72"/>
      <c r="R35" s="72"/>
      <c r="S35" s="73"/>
      <c r="T35" s="72"/>
      <c r="U35" s="74"/>
    </row>
    <row r="36" spans="1:21" ht="25.5" customHeight="1">
      <c r="A36" s="29" t="s">
        <v>104</v>
      </c>
      <c r="B36" s="36">
        <v>395</v>
      </c>
      <c r="C36" s="35"/>
      <c r="D36" s="106">
        <v>3.29</v>
      </c>
      <c r="E36" s="32">
        <v>320</v>
      </c>
      <c r="F36" s="33">
        <v>3.01</v>
      </c>
      <c r="G36" s="34">
        <v>0.88</v>
      </c>
      <c r="H36" s="32">
        <v>324</v>
      </c>
      <c r="I36" s="33">
        <v>2.86</v>
      </c>
      <c r="J36" s="34">
        <v>0.74</v>
      </c>
      <c r="K36" s="32">
        <v>324</v>
      </c>
      <c r="L36" s="33">
        <v>2.65</v>
      </c>
      <c r="M36" s="34">
        <v>0.64</v>
      </c>
      <c r="N36" s="32">
        <v>263</v>
      </c>
      <c r="O36" s="33">
        <v>2.44</v>
      </c>
      <c r="P36" s="34">
        <v>0.49</v>
      </c>
      <c r="Q36" s="32">
        <v>186</v>
      </c>
      <c r="R36" s="33">
        <v>2.87</v>
      </c>
      <c r="S36" s="34">
        <v>0.75</v>
      </c>
      <c r="T36" s="67">
        <v>317</v>
      </c>
      <c r="U36" s="68">
        <v>0.64</v>
      </c>
    </row>
    <row r="37" spans="1:21" ht="25.5" customHeight="1">
      <c r="A37" s="69" t="s">
        <v>93</v>
      </c>
      <c r="B37" s="75">
        <v>195</v>
      </c>
      <c r="C37" s="76">
        <f>B37/B36</f>
        <v>0.4936708860759494</v>
      </c>
      <c r="D37" s="107">
        <v>3.19</v>
      </c>
      <c r="E37" s="77">
        <v>125</v>
      </c>
      <c r="F37" s="78">
        <v>2.98</v>
      </c>
      <c r="G37" s="79">
        <v>0.86</v>
      </c>
      <c r="H37" s="77">
        <v>128</v>
      </c>
      <c r="I37" s="78">
        <v>2.81</v>
      </c>
      <c r="J37" s="79">
        <v>0.7</v>
      </c>
      <c r="K37" s="77">
        <v>127</v>
      </c>
      <c r="L37" s="78">
        <v>2.61</v>
      </c>
      <c r="M37" s="79">
        <v>0.61</v>
      </c>
      <c r="N37" s="77">
        <v>91</v>
      </c>
      <c r="O37" s="78">
        <v>2.34</v>
      </c>
      <c r="P37" s="79">
        <v>0.46</v>
      </c>
      <c r="Q37" s="77">
        <v>24</v>
      </c>
      <c r="R37" s="78">
        <v>2.29</v>
      </c>
      <c r="S37" s="79">
        <v>0.46</v>
      </c>
      <c r="T37" s="77">
        <v>124</v>
      </c>
      <c r="U37" s="79">
        <v>0.56</v>
      </c>
    </row>
    <row r="38" spans="1:21" ht="25.5" customHeight="1">
      <c r="A38" s="69" t="s">
        <v>94</v>
      </c>
      <c r="B38" s="75">
        <v>200</v>
      </c>
      <c r="C38" s="76">
        <f>B38/B36</f>
        <v>0.5063291139240507</v>
      </c>
      <c r="D38" s="107">
        <v>3.39</v>
      </c>
      <c r="E38" s="77">
        <v>195</v>
      </c>
      <c r="F38" s="78">
        <v>3.03</v>
      </c>
      <c r="G38" s="79">
        <v>0.89</v>
      </c>
      <c r="H38" s="77">
        <v>196</v>
      </c>
      <c r="I38" s="78">
        <v>2.89</v>
      </c>
      <c r="J38" s="79">
        <v>0.77</v>
      </c>
      <c r="K38" s="77">
        <v>197</v>
      </c>
      <c r="L38" s="78">
        <v>2.68</v>
      </c>
      <c r="M38" s="79">
        <v>0.66</v>
      </c>
      <c r="N38" s="77">
        <v>172</v>
      </c>
      <c r="O38" s="78">
        <v>2.49</v>
      </c>
      <c r="P38" s="79">
        <v>0.5</v>
      </c>
      <c r="Q38" s="77">
        <v>162</v>
      </c>
      <c r="R38" s="78">
        <v>2.96</v>
      </c>
      <c r="S38" s="79">
        <v>0.79</v>
      </c>
      <c r="T38" s="77">
        <v>193</v>
      </c>
      <c r="U38" s="79">
        <v>0.7</v>
      </c>
    </row>
    <row r="39" spans="1:21" ht="25.5" customHeight="1">
      <c r="A39" s="41" t="s">
        <v>98</v>
      </c>
      <c r="B39" s="36">
        <v>80</v>
      </c>
      <c r="C39" s="42">
        <f>B39/B36</f>
        <v>0.20253164556962025</v>
      </c>
      <c r="D39" s="108">
        <v>3.49</v>
      </c>
      <c r="E39" s="32">
        <v>80</v>
      </c>
      <c r="F39" s="33">
        <v>3.14</v>
      </c>
      <c r="G39" s="34">
        <v>0.94</v>
      </c>
      <c r="H39" s="32">
        <v>79</v>
      </c>
      <c r="I39" s="33">
        <v>3</v>
      </c>
      <c r="J39" s="34">
        <v>0.84</v>
      </c>
      <c r="K39" s="32">
        <v>80</v>
      </c>
      <c r="L39" s="33">
        <v>2.88</v>
      </c>
      <c r="M39" s="34">
        <v>0.75</v>
      </c>
      <c r="N39" s="32">
        <v>76</v>
      </c>
      <c r="O39" s="33">
        <v>2.86</v>
      </c>
      <c r="P39" s="34">
        <v>0.66</v>
      </c>
      <c r="Q39" s="32">
        <v>77</v>
      </c>
      <c r="R39" s="33">
        <v>3.35</v>
      </c>
      <c r="S39" s="34">
        <v>1</v>
      </c>
      <c r="T39" s="32">
        <v>79</v>
      </c>
      <c r="U39" s="34">
        <v>0.78</v>
      </c>
    </row>
    <row r="40" spans="1:21" ht="25.5" customHeight="1">
      <c r="A40" s="41" t="s">
        <v>47</v>
      </c>
      <c r="B40" s="36">
        <v>34</v>
      </c>
      <c r="C40" s="42">
        <f>B40/B36</f>
        <v>0.08607594936708861</v>
      </c>
      <c r="D40" s="108">
        <v>3.45</v>
      </c>
      <c r="E40" s="32">
        <v>33</v>
      </c>
      <c r="F40" s="33">
        <v>3.09</v>
      </c>
      <c r="G40" s="34">
        <v>0.91</v>
      </c>
      <c r="H40" s="32">
        <v>33</v>
      </c>
      <c r="I40" s="33">
        <v>2.88</v>
      </c>
      <c r="J40" s="34">
        <v>0.76</v>
      </c>
      <c r="K40" s="32">
        <v>33</v>
      </c>
      <c r="L40" s="33">
        <v>2.79</v>
      </c>
      <c r="M40" s="34">
        <v>0.73</v>
      </c>
      <c r="N40" s="32">
        <v>32</v>
      </c>
      <c r="O40" s="33">
        <v>2.44</v>
      </c>
      <c r="P40" s="34">
        <v>0.47</v>
      </c>
      <c r="Q40" s="32">
        <v>34</v>
      </c>
      <c r="R40" s="33">
        <v>3.09</v>
      </c>
      <c r="S40" s="34">
        <v>0.88</v>
      </c>
      <c r="T40" s="32">
        <v>33</v>
      </c>
      <c r="U40" s="34">
        <v>0.73</v>
      </c>
    </row>
    <row r="41" spans="1:21" ht="25.5" customHeight="1">
      <c r="A41" s="41" t="s">
        <v>46</v>
      </c>
      <c r="B41" s="36">
        <v>118</v>
      </c>
      <c r="C41" s="42">
        <f>B41/B36</f>
        <v>0.29873417721518986</v>
      </c>
      <c r="D41" s="108">
        <v>3.35</v>
      </c>
      <c r="E41" s="32">
        <v>115</v>
      </c>
      <c r="F41" s="33">
        <v>2.98</v>
      </c>
      <c r="G41" s="34">
        <v>0.89</v>
      </c>
      <c r="H41" s="32">
        <v>116</v>
      </c>
      <c r="I41" s="33">
        <v>2.85</v>
      </c>
      <c r="J41" s="34">
        <v>0.75</v>
      </c>
      <c r="K41" s="32">
        <v>117</v>
      </c>
      <c r="L41" s="33">
        <v>2.57</v>
      </c>
      <c r="M41" s="34">
        <v>0.59</v>
      </c>
      <c r="N41" s="32">
        <v>97</v>
      </c>
      <c r="O41" s="33">
        <v>2.36</v>
      </c>
      <c r="P41" s="34">
        <v>0.45</v>
      </c>
      <c r="Q41" s="32">
        <v>85</v>
      </c>
      <c r="R41" s="33">
        <v>2.65</v>
      </c>
      <c r="S41" s="34">
        <v>0.64</v>
      </c>
      <c r="T41" s="32">
        <v>113</v>
      </c>
      <c r="U41" s="34">
        <v>0.64</v>
      </c>
    </row>
    <row r="42" spans="1:21" ht="23.25" customHeight="1">
      <c r="A42" s="80" t="s">
        <v>105</v>
      </c>
      <c r="B42" s="70"/>
      <c r="C42" s="71"/>
      <c r="D42" s="104"/>
      <c r="E42" s="72"/>
      <c r="F42" s="72"/>
      <c r="G42" s="73"/>
      <c r="H42" s="72"/>
      <c r="I42" s="72"/>
      <c r="J42" s="73"/>
      <c r="K42" s="72"/>
      <c r="L42" s="72"/>
      <c r="M42" s="73"/>
      <c r="N42" s="72"/>
      <c r="O42" s="72"/>
      <c r="P42" s="73"/>
      <c r="Q42" s="72"/>
      <c r="R42" s="72"/>
      <c r="S42" s="73"/>
      <c r="T42" s="72"/>
      <c r="U42" s="74"/>
    </row>
    <row r="43" spans="1:21" ht="25.5" customHeight="1">
      <c r="A43" s="29" t="s">
        <v>106</v>
      </c>
      <c r="B43" s="36">
        <v>49</v>
      </c>
      <c r="C43" s="35"/>
      <c r="D43" s="106">
        <v>3.28</v>
      </c>
      <c r="E43" s="32">
        <v>39</v>
      </c>
      <c r="F43" s="33">
        <v>3</v>
      </c>
      <c r="G43" s="34">
        <v>0.85</v>
      </c>
      <c r="H43" s="32">
        <v>39</v>
      </c>
      <c r="I43" s="33">
        <v>2.74</v>
      </c>
      <c r="J43" s="34">
        <v>0.64</v>
      </c>
      <c r="K43" s="32">
        <v>39</v>
      </c>
      <c r="L43" s="33">
        <v>2.62</v>
      </c>
      <c r="M43" s="34">
        <v>0.62</v>
      </c>
      <c r="N43" s="32">
        <v>28</v>
      </c>
      <c r="O43" s="33">
        <v>2.36</v>
      </c>
      <c r="P43" s="34">
        <v>0.46</v>
      </c>
      <c r="Q43" s="32">
        <v>15</v>
      </c>
      <c r="R43" s="33">
        <v>3</v>
      </c>
      <c r="S43" s="34">
        <v>0.8</v>
      </c>
      <c r="T43" s="67">
        <v>38</v>
      </c>
      <c r="U43" s="68">
        <v>0.61</v>
      </c>
    </row>
    <row r="44" spans="1:21" ht="25.5" customHeight="1">
      <c r="A44" s="69" t="s">
        <v>93</v>
      </c>
      <c r="B44" s="75">
        <v>38</v>
      </c>
      <c r="C44" s="76">
        <f>B44/B43</f>
        <v>0.7755102040816326</v>
      </c>
      <c r="D44" s="107">
        <v>3.26</v>
      </c>
      <c r="E44" s="77">
        <v>28</v>
      </c>
      <c r="F44" s="78">
        <v>3.07</v>
      </c>
      <c r="G44" s="79">
        <v>0.86</v>
      </c>
      <c r="H44" s="77">
        <v>28</v>
      </c>
      <c r="I44" s="78">
        <v>2.82</v>
      </c>
      <c r="J44" s="79">
        <v>0.71</v>
      </c>
      <c r="K44" s="77">
        <v>28</v>
      </c>
      <c r="L44" s="78">
        <v>2.68</v>
      </c>
      <c r="M44" s="79">
        <v>0.64</v>
      </c>
      <c r="N44" s="77">
        <v>19</v>
      </c>
      <c r="O44" s="78">
        <v>2.37</v>
      </c>
      <c r="P44" s="79">
        <v>0.47</v>
      </c>
      <c r="Q44" s="77">
        <v>5</v>
      </c>
      <c r="R44" s="78">
        <v>2.4</v>
      </c>
      <c r="S44" s="79">
        <v>0.4</v>
      </c>
      <c r="T44" s="77">
        <v>28</v>
      </c>
      <c r="U44" s="79">
        <v>0.57</v>
      </c>
    </row>
    <row r="45" spans="1:21" ht="25.5" customHeight="1">
      <c r="A45" s="69" t="s">
        <v>94</v>
      </c>
      <c r="B45" s="75">
        <v>11</v>
      </c>
      <c r="C45" s="76">
        <f>B45/B43</f>
        <v>0.22448979591836735</v>
      </c>
      <c r="D45" s="107">
        <v>3.36</v>
      </c>
      <c r="E45" s="77">
        <v>11</v>
      </c>
      <c r="F45" s="78">
        <v>2.82</v>
      </c>
      <c r="G45" s="79">
        <v>0.82</v>
      </c>
      <c r="H45" s="77">
        <v>11</v>
      </c>
      <c r="I45" s="78">
        <v>2.55</v>
      </c>
      <c r="J45" s="79">
        <v>0.45</v>
      </c>
      <c r="K45" s="77">
        <v>11</v>
      </c>
      <c r="L45" s="78">
        <v>2.45</v>
      </c>
      <c r="M45" s="79">
        <v>0.55</v>
      </c>
      <c r="N45" s="77">
        <v>9</v>
      </c>
      <c r="O45" s="78">
        <v>2.33</v>
      </c>
      <c r="P45" s="79">
        <v>0.44</v>
      </c>
      <c r="Q45" s="77">
        <v>10</v>
      </c>
      <c r="R45" s="78">
        <v>3.3</v>
      </c>
      <c r="S45" s="79">
        <v>1</v>
      </c>
      <c r="T45" s="77">
        <v>10</v>
      </c>
      <c r="U45" s="79">
        <v>0.7</v>
      </c>
    </row>
    <row r="46" spans="1:21" ht="25.5" customHeight="1">
      <c r="A46" s="41" t="s">
        <v>98</v>
      </c>
      <c r="B46" s="36">
        <v>1</v>
      </c>
      <c r="C46" s="42">
        <f>B46/B43</f>
        <v>0.02040816326530612</v>
      </c>
      <c r="D46" s="108"/>
      <c r="E46" s="32"/>
      <c r="F46" s="33"/>
      <c r="G46" s="34"/>
      <c r="H46" s="32"/>
      <c r="I46" s="33"/>
      <c r="J46" s="34"/>
      <c r="K46" s="32"/>
      <c r="L46" s="33"/>
      <c r="M46" s="34"/>
      <c r="N46" s="32"/>
      <c r="O46" s="33"/>
      <c r="P46" s="34"/>
      <c r="Q46" s="32"/>
      <c r="R46" s="33"/>
      <c r="S46" s="34"/>
      <c r="T46" s="32"/>
      <c r="U46" s="34"/>
    </row>
    <row r="47" spans="1:21" ht="25.5" customHeight="1">
      <c r="A47" s="41" t="s">
        <v>47</v>
      </c>
      <c r="B47" s="36">
        <v>6</v>
      </c>
      <c r="C47" s="42">
        <f>B47/B43</f>
        <v>0.12244897959183673</v>
      </c>
      <c r="D47" s="108">
        <v>3.48</v>
      </c>
      <c r="E47" s="32">
        <v>6</v>
      </c>
      <c r="F47" s="33">
        <v>3</v>
      </c>
      <c r="G47" s="34">
        <v>1</v>
      </c>
      <c r="H47" s="32">
        <v>6</v>
      </c>
      <c r="I47" s="33">
        <v>2.67</v>
      </c>
      <c r="J47" s="34">
        <v>0.5</v>
      </c>
      <c r="K47" s="32">
        <v>6</v>
      </c>
      <c r="L47" s="33">
        <v>2.67</v>
      </c>
      <c r="M47" s="34">
        <v>0.67</v>
      </c>
      <c r="N47" s="32">
        <v>4</v>
      </c>
      <c r="O47" s="33">
        <v>2.25</v>
      </c>
      <c r="P47" s="34">
        <v>0.25</v>
      </c>
      <c r="Q47" s="32">
        <v>6</v>
      </c>
      <c r="R47" s="33">
        <v>3.17</v>
      </c>
      <c r="S47" s="34">
        <v>1</v>
      </c>
      <c r="T47" s="32">
        <v>6</v>
      </c>
      <c r="U47" s="34">
        <v>0.83</v>
      </c>
    </row>
    <row r="48" spans="1:21" ht="25.5" customHeight="1">
      <c r="A48" s="41" t="s">
        <v>46</v>
      </c>
      <c r="B48" s="36">
        <v>2</v>
      </c>
      <c r="C48" s="42">
        <f>B48/B43</f>
        <v>0.04081632653061224</v>
      </c>
      <c r="D48" s="108"/>
      <c r="E48" s="32"/>
      <c r="F48" s="33"/>
      <c r="G48" s="34"/>
      <c r="H48" s="32"/>
      <c r="I48" s="33"/>
      <c r="J48" s="34"/>
      <c r="K48" s="32"/>
      <c r="L48" s="33"/>
      <c r="M48" s="34"/>
      <c r="N48" s="32"/>
      <c r="O48" s="33"/>
      <c r="P48" s="34"/>
      <c r="Q48" s="32"/>
      <c r="R48" s="33"/>
      <c r="S48" s="34"/>
      <c r="T48" s="32"/>
      <c r="U48" s="34"/>
    </row>
    <row r="49" spans="1:21" ht="18.75" customHeight="1">
      <c r="A49" s="153" t="s">
        <v>177</v>
      </c>
      <c r="B49" s="154"/>
      <c r="C49" s="154"/>
      <c r="D49" s="154"/>
      <c r="E49" s="154"/>
      <c r="F49" s="154"/>
      <c r="G49" s="154"/>
      <c r="H49" s="154"/>
      <c r="I49" s="154"/>
      <c r="J49" s="154"/>
      <c r="K49" s="154"/>
      <c r="L49" s="154"/>
      <c r="M49" s="154"/>
      <c r="N49" s="154"/>
      <c r="O49" s="154"/>
      <c r="P49" s="154"/>
      <c r="Q49" s="154"/>
      <c r="R49" s="154"/>
      <c r="S49" s="154"/>
      <c r="T49" s="154"/>
      <c r="U49" s="155"/>
    </row>
    <row r="50" spans="1:21" ht="36" customHeight="1">
      <c r="A50" s="178" t="s">
        <v>178</v>
      </c>
      <c r="B50" s="179"/>
      <c r="C50" s="179"/>
      <c r="D50" s="179"/>
      <c r="E50" s="179"/>
      <c r="F50" s="179"/>
      <c r="G50" s="179"/>
      <c r="H50" s="179"/>
      <c r="I50" s="179"/>
      <c r="J50" s="179"/>
      <c r="K50" s="179"/>
      <c r="L50" s="179"/>
      <c r="M50" s="179"/>
      <c r="N50" s="179"/>
      <c r="O50" s="179"/>
      <c r="P50" s="179"/>
      <c r="Q50" s="179"/>
      <c r="R50" s="179"/>
      <c r="S50" s="179"/>
      <c r="T50" s="179"/>
      <c r="U50" s="180"/>
    </row>
  </sheetData>
  <mergeCells count="16">
    <mergeCell ref="A1:U1"/>
    <mergeCell ref="Q4:S4"/>
    <mergeCell ref="Q5:S5"/>
    <mergeCell ref="T4:U4"/>
    <mergeCell ref="T5:U5"/>
    <mergeCell ref="E5:G5"/>
    <mergeCell ref="H4:J4"/>
    <mergeCell ref="H5:J5"/>
    <mergeCell ref="A50:U50"/>
    <mergeCell ref="K4:M4"/>
    <mergeCell ref="K5:M5"/>
    <mergeCell ref="B4:C4"/>
    <mergeCell ref="B5:C5"/>
    <mergeCell ref="E4:G4"/>
    <mergeCell ref="N4:P4"/>
    <mergeCell ref="N5:P5"/>
  </mergeCells>
  <printOptions/>
  <pageMargins left="0.5" right="0.5" top="0.4" bottom="0.5" header="0.5" footer="0.3"/>
  <pageSetup horizontalDpi="600" verticalDpi="600" orientation="landscape" scale="70" r:id="rId1"/>
  <headerFooter alignWithMargins="0">
    <oddFooter>&amp;L&amp;"Arial,Italic"&amp;9Prepared by: Office of Institutional Research (ch, yl, pn)&amp;C&amp;"Arial,Italic"&amp;9Table 4, Page &amp;P of  &amp;N&amp;R&amp;"Arial,Italic"&amp;9 05/15/2009</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dimension ref="A1:U22"/>
  <sheetViews>
    <sheetView zoomScale="50" zoomScaleNormal="50" workbookViewId="0" topLeftCell="A6">
      <selection activeCell="C9" sqref="C9"/>
    </sheetView>
  </sheetViews>
  <sheetFormatPr defaultColWidth="9.140625" defaultRowHeight="12.75"/>
  <cols>
    <col min="1" max="1" width="19.7109375" style="0" customWidth="1"/>
    <col min="2" max="2" width="8.28125" style="0" customWidth="1"/>
    <col min="3" max="3" width="6.7109375" style="0" customWidth="1"/>
    <col min="4" max="4" width="8.28125" style="0" customWidth="1"/>
    <col min="5" max="5" width="7.00390625" style="0" customWidth="1"/>
    <col min="6" max="6" width="7.57421875" style="0" customWidth="1"/>
    <col min="7" max="7" width="7.421875" style="0" customWidth="1"/>
    <col min="8" max="9" width="6.7109375" style="0" customWidth="1"/>
    <col min="10" max="10" width="6.8515625" style="0" customWidth="1"/>
    <col min="11" max="11" width="7.140625" style="0" customWidth="1"/>
    <col min="12" max="12" width="7.57421875" style="0" customWidth="1"/>
    <col min="13" max="13" width="7.28125" style="0" customWidth="1"/>
    <col min="14" max="14" width="6.7109375" style="0" customWidth="1"/>
    <col min="15" max="15" width="7.00390625" style="0" customWidth="1"/>
    <col min="16" max="16" width="6.7109375" style="0" customWidth="1"/>
    <col min="17" max="17" width="7.00390625" style="0" customWidth="1"/>
    <col min="18" max="18" width="8.140625" style="0" customWidth="1"/>
    <col min="19" max="19" width="6.421875" style="0" customWidth="1"/>
    <col min="20" max="20" width="13.00390625" style="0" customWidth="1"/>
    <col min="21" max="21" width="12.140625" style="0" customWidth="1"/>
  </cols>
  <sheetData>
    <row r="1" spans="1:21" ht="21" customHeight="1">
      <c r="A1" s="168" t="s">
        <v>0</v>
      </c>
      <c r="B1" s="168"/>
      <c r="C1" s="168"/>
      <c r="D1" s="168"/>
      <c r="E1" s="168"/>
      <c r="F1" s="168"/>
      <c r="G1" s="168"/>
      <c r="H1" s="168"/>
      <c r="I1" s="168"/>
      <c r="J1" s="168"/>
      <c r="K1" s="168"/>
      <c r="L1" s="168"/>
      <c r="M1" s="168"/>
      <c r="N1" s="168"/>
      <c r="O1" s="168"/>
      <c r="P1" s="168"/>
      <c r="Q1" s="168"/>
      <c r="R1" s="168"/>
      <c r="S1" s="168"/>
      <c r="T1" s="168"/>
      <c r="U1" s="168"/>
    </row>
    <row r="2" spans="1:21" ht="33" customHeight="1">
      <c r="A2" s="3" t="s">
        <v>136</v>
      </c>
      <c r="B2" s="3"/>
      <c r="C2" s="3"/>
      <c r="D2" s="3"/>
      <c r="E2" s="3"/>
      <c r="F2" s="3"/>
      <c r="G2" s="3"/>
      <c r="H2" s="3"/>
      <c r="I2" s="3"/>
      <c r="J2" s="3"/>
      <c r="K2" s="3"/>
      <c r="L2" s="3"/>
      <c r="M2" s="3"/>
      <c r="N2" s="3"/>
      <c r="O2" s="3"/>
      <c r="P2" s="3"/>
      <c r="Q2" s="3"/>
      <c r="R2" s="3"/>
      <c r="S2" s="3"/>
      <c r="T2" s="3"/>
      <c r="U2" s="3"/>
    </row>
    <row r="3" spans="1:21" ht="9" customHeight="1">
      <c r="A3" s="1"/>
      <c r="B3" s="1"/>
      <c r="C3" s="1"/>
      <c r="D3" s="1"/>
      <c r="E3" s="2"/>
      <c r="F3" s="2"/>
      <c r="G3" s="2"/>
      <c r="H3" s="2"/>
      <c r="I3" s="2"/>
      <c r="J3" s="2"/>
      <c r="K3" s="2"/>
      <c r="L3" s="2"/>
      <c r="M3" s="2"/>
      <c r="N3" s="2"/>
      <c r="O3" s="2"/>
      <c r="P3" s="2"/>
      <c r="Q3" s="2"/>
      <c r="R3" s="2"/>
      <c r="S3" s="2"/>
      <c r="T3" s="2"/>
      <c r="U3" s="2"/>
    </row>
    <row r="4" spans="1:21" ht="124.5" customHeight="1">
      <c r="A4" s="6" t="s">
        <v>23</v>
      </c>
      <c r="B4" s="174" t="s">
        <v>38</v>
      </c>
      <c r="C4" s="175"/>
      <c r="D4" s="111" t="s">
        <v>118</v>
      </c>
      <c r="E4" s="162" t="s">
        <v>8</v>
      </c>
      <c r="F4" s="163"/>
      <c r="G4" s="164"/>
      <c r="H4" s="162" t="s">
        <v>7</v>
      </c>
      <c r="I4" s="163"/>
      <c r="J4" s="164"/>
      <c r="K4" s="162" t="s">
        <v>6</v>
      </c>
      <c r="L4" s="163"/>
      <c r="M4" s="164"/>
      <c r="N4" s="162" t="s">
        <v>10</v>
      </c>
      <c r="O4" s="163"/>
      <c r="P4" s="164"/>
      <c r="Q4" s="162" t="s">
        <v>15</v>
      </c>
      <c r="R4" s="163"/>
      <c r="S4" s="164"/>
      <c r="T4" s="162" t="s">
        <v>11</v>
      </c>
      <c r="U4" s="164"/>
    </row>
    <row r="5" spans="1:21" ht="107.25" customHeight="1">
      <c r="A5" s="6" t="s">
        <v>24</v>
      </c>
      <c r="B5" s="176"/>
      <c r="C5" s="177"/>
      <c r="D5" s="112" t="s">
        <v>117</v>
      </c>
      <c r="E5" s="171" t="s">
        <v>125</v>
      </c>
      <c r="F5" s="172"/>
      <c r="G5" s="173"/>
      <c r="H5" s="165" t="s">
        <v>5</v>
      </c>
      <c r="I5" s="166"/>
      <c r="J5" s="167"/>
      <c r="K5" s="171" t="s">
        <v>120</v>
      </c>
      <c r="L5" s="172"/>
      <c r="M5" s="173"/>
      <c r="N5" s="165" t="s">
        <v>5</v>
      </c>
      <c r="O5" s="166"/>
      <c r="P5" s="167"/>
      <c r="Q5" s="165" t="s">
        <v>2</v>
      </c>
      <c r="R5" s="166"/>
      <c r="S5" s="167"/>
      <c r="T5" s="165" t="s">
        <v>91</v>
      </c>
      <c r="U5" s="167"/>
    </row>
    <row r="6" spans="1:21" ht="39.75" customHeight="1">
      <c r="A6" s="4"/>
      <c r="B6" s="26" t="s">
        <v>1</v>
      </c>
      <c r="C6" s="28" t="s">
        <v>39</v>
      </c>
      <c r="D6" s="113" t="s">
        <v>4</v>
      </c>
      <c r="E6" s="6" t="s">
        <v>1</v>
      </c>
      <c r="F6" s="6" t="s">
        <v>4</v>
      </c>
      <c r="G6" s="7" t="s">
        <v>3</v>
      </c>
      <c r="H6" s="6" t="s">
        <v>1</v>
      </c>
      <c r="I6" s="6" t="s">
        <v>4</v>
      </c>
      <c r="J6" s="7" t="s">
        <v>3</v>
      </c>
      <c r="K6" s="6" t="s">
        <v>1</v>
      </c>
      <c r="L6" s="6" t="s">
        <v>4</v>
      </c>
      <c r="M6" s="7" t="s">
        <v>3</v>
      </c>
      <c r="N6" s="6" t="s">
        <v>1</v>
      </c>
      <c r="O6" s="6" t="s">
        <v>4</v>
      </c>
      <c r="P6" s="7" t="s">
        <v>3</v>
      </c>
      <c r="Q6" s="6" t="s">
        <v>1</v>
      </c>
      <c r="R6" s="6" t="s">
        <v>4</v>
      </c>
      <c r="S6" s="7" t="s">
        <v>3</v>
      </c>
      <c r="T6" s="6" t="s">
        <v>1</v>
      </c>
      <c r="U6" s="7" t="s">
        <v>3</v>
      </c>
    </row>
    <row r="7" spans="1:21" ht="45.75" customHeight="1">
      <c r="A7" s="29" t="s">
        <v>13</v>
      </c>
      <c r="B7" s="36">
        <v>1652</v>
      </c>
      <c r="C7" s="35"/>
      <c r="D7" s="114">
        <v>3.3</v>
      </c>
      <c r="E7" s="32">
        <v>1345</v>
      </c>
      <c r="F7" s="33">
        <v>3.12</v>
      </c>
      <c r="G7" s="34">
        <v>0.9</v>
      </c>
      <c r="H7" s="32">
        <v>1359</v>
      </c>
      <c r="I7" s="33">
        <v>3</v>
      </c>
      <c r="J7" s="34">
        <v>0.79</v>
      </c>
      <c r="K7" s="32">
        <v>1352</v>
      </c>
      <c r="L7" s="33">
        <v>2.72</v>
      </c>
      <c r="M7" s="34">
        <v>0.68</v>
      </c>
      <c r="N7" s="32">
        <v>997</v>
      </c>
      <c r="O7" s="33">
        <v>2.44</v>
      </c>
      <c r="P7" s="34">
        <v>0.49</v>
      </c>
      <c r="Q7" s="32">
        <v>695</v>
      </c>
      <c r="R7" s="33">
        <v>2.93</v>
      </c>
      <c r="S7" s="34">
        <v>0.77</v>
      </c>
      <c r="T7" s="67">
        <v>1326</v>
      </c>
      <c r="U7" s="68">
        <v>0.68</v>
      </c>
    </row>
    <row r="8" spans="1:21" ht="30" customHeight="1">
      <c r="A8" s="37" t="s">
        <v>58</v>
      </c>
      <c r="B8" s="38"/>
      <c r="C8" s="38"/>
      <c r="D8" s="38"/>
      <c r="E8" s="39"/>
      <c r="F8" s="40"/>
      <c r="G8" s="52"/>
      <c r="H8" s="39"/>
      <c r="I8" s="40"/>
      <c r="J8" s="52"/>
      <c r="K8" s="39"/>
      <c r="L8" s="40"/>
      <c r="M8" s="52"/>
      <c r="N8" s="39"/>
      <c r="O8" s="40"/>
      <c r="P8" s="52"/>
      <c r="Q8" s="39"/>
      <c r="R8" s="40"/>
      <c r="S8" s="52"/>
      <c r="T8" s="39"/>
      <c r="U8" s="53"/>
    </row>
    <row r="9" spans="1:21" ht="30" customHeight="1">
      <c r="A9" s="43" t="s">
        <v>48</v>
      </c>
      <c r="B9" s="36">
        <v>1095</v>
      </c>
      <c r="C9" s="42">
        <f>B9/1591</f>
        <v>0.6882463859208046</v>
      </c>
      <c r="D9" s="115">
        <v>3.3</v>
      </c>
      <c r="E9" s="32">
        <v>905</v>
      </c>
      <c r="F9" s="33">
        <v>3.11</v>
      </c>
      <c r="G9" s="34">
        <v>0.91</v>
      </c>
      <c r="H9" s="32">
        <v>913</v>
      </c>
      <c r="I9" s="33">
        <v>2.99</v>
      </c>
      <c r="J9" s="34">
        <v>0.79</v>
      </c>
      <c r="K9" s="32">
        <v>909</v>
      </c>
      <c r="L9" s="33">
        <v>2.73</v>
      </c>
      <c r="M9" s="34">
        <v>0.69</v>
      </c>
      <c r="N9" s="32">
        <v>683</v>
      </c>
      <c r="O9" s="33">
        <v>2.48</v>
      </c>
      <c r="P9" s="34">
        <v>0.51</v>
      </c>
      <c r="Q9" s="32">
        <v>456</v>
      </c>
      <c r="R9" s="33">
        <v>3.04</v>
      </c>
      <c r="S9" s="34">
        <v>0.81</v>
      </c>
      <c r="T9" s="32">
        <v>893</v>
      </c>
      <c r="U9" s="34">
        <v>0.68</v>
      </c>
    </row>
    <row r="10" spans="1:21" ht="30" customHeight="1">
      <c r="A10" s="43" t="s">
        <v>49</v>
      </c>
      <c r="B10" s="36">
        <v>434</v>
      </c>
      <c r="C10" s="42">
        <f>B10/1591</f>
        <v>0.27278441231929607</v>
      </c>
      <c r="D10" s="115">
        <v>3.33</v>
      </c>
      <c r="E10" s="32">
        <v>366</v>
      </c>
      <c r="F10" s="33">
        <v>3.04</v>
      </c>
      <c r="G10" s="34">
        <v>0.88</v>
      </c>
      <c r="H10" s="32">
        <v>368</v>
      </c>
      <c r="I10" s="33">
        <v>2.93</v>
      </c>
      <c r="J10" s="34">
        <v>0.77</v>
      </c>
      <c r="K10" s="32">
        <v>365</v>
      </c>
      <c r="L10" s="33">
        <v>2.68</v>
      </c>
      <c r="M10" s="34">
        <v>0.66</v>
      </c>
      <c r="N10" s="32">
        <v>303</v>
      </c>
      <c r="O10" s="33">
        <v>2.4</v>
      </c>
      <c r="P10" s="34">
        <v>0.48</v>
      </c>
      <c r="Q10" s="32">
        <v>209</v>
      </c>
      <c r="R10" s="33">
        <v>2.8</v>
      </c>
      <c r="S10" s="34">
        <v>0.72</v>
      </c>
      <c r="T10" s="32">
        <v>364</v>
      </c>
      <c r="U10" s="34">
        <v>0.69</v>
      </c>
    </row>
    <row r="11" spans="1:21" ht="30" customHeight="1">
      <c r="A11" s="43" t="s">
        <v>57</v>
      </c>
      <c r="B11" s="36">
        <v>62</v>
      </c>
      <c r="C11" s="42">
        <f>B11/1591</f>
        <v>0.03896920175989944</v>
      </c>
      <c r="D11" s="115">
        <v>3.51</v>
      </c>
      <c r="E11" s="32">
        <v>43</v>
      </c>
      <c r="F11" s="33">
        <v>3.23</v>
      </c>
      <c r="G11" s="34">
        <v>0.93</v>
      </c>
      <c r="H11" s="32">
        <v>42</v>
      </c>
      <c r="I11" s="33">
        <v>2.83</v>
      </c>
      <c r="J11" s="34">
        <v>0.74</v>
      </c>
      <c r="K11" s="32">
        <v>42</v>
      </c>
      <c r="L11" s="33">
        <v>2.86</v>
      </c>
      <c r="M11" s="34">
        <v>0.74</v>
      </c>
      <c r="N11" s="32">
        <v>36</v>
      </c>
      <c r="O11" s="33">
        <v>2.22</v>
      </c>
      <c r="P11" s="34">
        <v>0.31</v>
      </c>
      <c r="Q11" s="32">
        <v>27</v>
      </c>
      <c r="R11" s="33">
        <v>2.7</v>
      </c>
      <c r="S11" s="34">
        <v>0.67</v>
      </c>
      <c r="T11" s="32">
        <v>42</v>
      </c>
      <c r="U11" s="34">
        <v>0.62</v>
      </c>
    </row>
    <row r="12" spans="1:21" ht="30" customHeight="1">
      <c r="A12" s="37" t="s">
        <v>59</v>
      </c>
      <c r="B12" s="38"/>
      <c r="C12" s="38"/>
      <c r="D12" s="38"/>
      <c r="E12" s="39"/>
      <c r="F12" s="40"/>
      <c r="G12" s="52"/>
      <c r="H12" s="39"/>
      <c r="I12" s="40"/>
      <c r="J12" s="52"/>
      <c r="K12" s="39"/>
      <c r="L12" s="40"/>
      <c r="M12" s="52"/>
      <c r="N12" s="39"/>
      <c r="O12" s="40"/>
      <c r="P12" s="52"/>
      <c r="Q12" s="39"/>
      <c r="R12" s="40"/>
      <c r="S12" s="52"/>
      <c r="T12" s="39"/>
      <c r="U12" s="53"/>
    </row>
    <row r="13" spans="1:21" ht="30" customHeight="1">
      <c r="A13" s="43" t="s">
        <v>50</v>
      </c>
      <c r="B13" s="36">
        <v>1070</v>
      </c>
      <c r="C13" s="42">
        <f>B13/1387</f>
        <v>0.7714491708723864</v>
      </c>
      <c r="D13" s="115">
        <v>3.35</v>
      </c>
      <c r="E13" s="32">
        <v>302</v>
      </c>
      <c r="F13" s="33">
        <v>3.09</v>
      </c>
      <c r="G13" s="34">
        <v>0.92</v>
      </c>
      <c r="H13" s="32">
        <v>303</v>
      </c>
      <c r="I13" s="33">
        <v>2.96</v>
      </c>
      <c r="J13" s="34">
        <v>0.79</v>
      </c>
      <c r="K13" s="32">
        <v>304</v>
      </c>
      <c r="L13" s="33">
        <v>2.68</v>
      </c>
      <c r="M13" s="34">
        <v>0.64</v>
      </c>
      <c r="N13" s="32">
        <v>215</v>
      </c>
      <c r="O13" s="33">
        <v>2.67</v>
      </c>
      <c r="P13" s="34">
        <v>0.58</v>
      </c>
      <c r="Q13" s="32">
        <v>141</v>
      </c>
      <c r="R13" s="33">
        <v>3.04</v>
      </c>
      <c r="S13" s="34">
        <v>0.84</v>
      </c>
      <c r="T13" s="32">
        <v>867</v>
      </c>
      <c r="U13" s="34">
        <v>0.66</v>
      </c>
    </row>
    <row r="14" spans="1:21" ht="30" customHeight="1">
      <c r="A14" s="43" t="s">
        <v>51</v>
      </c>
      <c r="B14" s="36">
        <v>317</v>
      </c>
      <c r="C14" s="42">
        <f>B14/1387</f>
        <v>0.22855082912761354</v>
      </c>
      <c r="D14" s="115">
        <v>3.4</v>
      </c>
      <c r="E14" s="32">
        <v>1076</v>
      </c>
      <c r="F14" s="33">
        <v>3.09</v>
      </c>
      <c r="G14" s="34">
        <v>0.89</v>
      </c>
      <c r="H14" s="32">
        <v>1087</v>
      </c>
      <c r="I14" s="33">
        <v>2.97</v>
      </c>
      <c r="J14" s="34">
        <v>0.78</v>
      </c>
      <c r="K14" s="32">
        <v>1079</v>
      </c>
      <c r="L14" s="33">
        <v>2.7</v>
      </c>
      <c r="M14" s="34">
        <v>0.67</v>
      </c>
      <c r="N14" s="32">
        <v>834</v>
      </c>
      <c r="O14" s="33">
        <v>2.38</v>
      </c>
      <c r="P14" s="34">
        <v>0.46</v>
      </c>
      <c r="Q14" s="32">
        <v>563</v>
      </c>
      <c r="R14" s="33">
        <v>2.92</v>
      </c>
      <c r="S14" s="34">
        <v>0.77</v>
      </c>
      <c r="T14" s="32">
        <v>264</v>
      </c>
      <c r="U14" s="34">
        <v>0.7</v>
      </c>
    </row>
    <row r="15" spans="1:21" ht="30" customHeight="1">
      <c r="A15" s="37" t="s">
        <v>56</v>
      </c>
      <c r="B15" s="38"/>
      <c r="C15" s="38"/>
      <c r="D15" s="116"/>
      <c r="E15" s="39"/>
      <c r="F15" s="40"/>
      <c r="G15" s="52"/>
      <c r="H15" s="39"/>
      <c r="I15" s="40"/>
      <c r="J15" s="52"/>
      <c r="K15" s="39"/>
      <c r="L15" s="40"/>
      <c r="M15" s="52"/>
      <c r="N15" s="39"/>
      <c r="O15" s="40"/>
      <c r="P15" s="52"/>
      <c r="Q15" s="39"/>
      <c r="R15" s="40"/>
      <c r="S15" s="52"/>
      <c r="T15" s="39"/>
      <c r="U15" s="53"/>
    </row>
    <row r="16" spans="1:21" ht="30" customHeight="1">
      <c r="A16" s="43" t="s">
        <v>52</v>
      </c>
      <c r="B16" s="36">
        <v>695</v>
      </c>
      <c r="C16" s="42">
        <f>B16/1529</f>
        <v>0.45454545454545453</v>
      </c>
      <c r="D16" s="115">
        <v>3.39</v>
      </c>
      <c r="E16" s="32">
        <v>569</v>
      </c>
      <c r="F16" s="33">
        <v>3.13</v>
      </c>
      <c r="G16" s="34">
        <v>0.91</v>
      </c>
      <c r="H16" s="32">
        <v>572</v>
      </c>
      <c r="I16" s="33">
        <v>3.04</v>
      </c>
      <c r="J16" s="34">
        <v>0.81</v>
      </c>
      <c r="K16" s="32">
        <v>570</v>
      </c>
      <c r="L16" s="33">
        <v>2.78</v>
      </c>
      <c r="M16" s="34">
        <v>0.71</v>
      </c>
      <c r="N16" s="32">
        <v>452</v>
      </c>
      <c r="O16" s="33">
        <v>2.48</v>
      </c>
      <c r="P16" s="34">
        <v>0.54</v>
      </c>
      <c r="Q16" s="32">
        <v>315</v>
      </c>
      <c r="R16" s="33">
        <v>2.94</v>
      </c>
      <c r="S16" s="34">
        <v>0.76</v>
      </c>
      <c r="T16" s="32">
        <v>565</v>
      </c>
      <c r="U16" s="34">
        <v>0.7</v>
      </c>
    </row>
    <row r="17" spans="1:21" ht="30" customHeight="1">
      <c r="A17" s="43" t="s">
        <v>53</v>
      </c>
      <c r="B17" s="36">
        <v>834</v>
      </c>
      <c r="C17" s="42">
        <f>B17/1529</f>
        <v>0.5454545454545454</v>
      </c>
      <c r="D17" s="115">
        <v>3.24</v>
      </c>
      <c r="E17" s="32">
        <v>702</v>
      </c>
      <c r="F17" s="33">
        <v>3.06</v>
      </c>
      <c r="G17" s="34">
        <v>0.9</v>
      </c>
      <c r="H17" s="32">
        <v>709</v>
      </c>
      <c r="I17" s="33">
        <v>2.92</v>
      </c>
      <c r="J17" s="34">
        <v>0.76</v>
      </c>
      <c r="K17" s="32">
        <v>704</v>
      </c>
      <c r="L17" s="33">
        <v>2.67</v>
      </c>
      <c r="M17" s="34">
        <v>0.65</v>
      </c>
      <c r="N17" s="32">
        <v>534</v>
      </c>
      <c r="O17" s="33">
        <v>2.43</v>
      </c>
      <c r="P17" s="34">
        <v>0.47</v>
      </c>
      <c r="Q17" s="32">
        <v>350</v>
      </c>
      <c r="R17" s="33">
        <v>2.99</v>
      </c>
      <c r="S17" s="34">
        <v>0.81</v>
      </c>
      <c r="T17" s="32">
        <v>692</v>
      </c>
      <c r="U17" s="34">
        <v>0.66</v>
      </c>
    </row>
    <row r="18" spans="1:21" ht="30" customHeight="1">
      <c r="A18" s="37" t="s">
        <v>175</v>
      </c>
      <c r="B18" s="38"/>
      <c r="C18" s="38"/>
      <c r="D18" s="116"/>
      <c r="E18" s="39"/>
      <c r="F18" s="40"/>
      <c r="G18" s="52"/>
      <c r="H18" s="39"/>
      <c r="I18" s="40"/>
      <c r="J18" s="52"/>
      <c r="K18" s="39"/>
      <c r="L18" s="40"/>
      <c r="M18" s="52"/>
      <c r="N18" s="39"/>
      <c r="O18" s="40"/>
      <c r="P18" s="52"/>
      <c r="Q18" s="39"/>
      <c r="R18" s="40"/>
      <c r="S18" s="52"/>
      <c r="T18" s="39"/>
      <c r="U18" s="53"/>
    </row>
    <row r="19" spans="1:21" ht="25.5" customHeight="1">
      <c r="A19" s="43" t="s">
        <v>115</v>
      </c>
      <c r="B19" s="36">
        <v>366</v>
      </c>
      <c r="C19" s="42">
        <f>B19/1590</f>
        <v>0.23018867924528302</v>
      </c>
      <c r="D19" s="115">
        <v>2.71</v>
      </c>
      <c r="E19" s="32">
        <v>295</v>
      </c>
      <c r="F19" s="33">
        <v>3.04</v>
      </c>
      <c r="G19" s="34">
        <v>0.88</v>
      </c>
      <c r="H19" s="32">
        <v>294</v>
      </c>
      <c r="I19" s="33">
        <v>2.9</v>
      </c>
      <c r="J19" s="34">
        <v>0.76</v>
      </c>
      <c r="K19" s="32">
        <v>294</v>
      </c>
      <c r="L19" s="33">
        <v>2.57</v>
      </c>
      <c r="M19" s="34">
        <v>0.59</v>
      </c>
      <c r="N19" s="32">
        <v>205</v>
      </c>
      <c r="O19" s="33">
        <v>2.4</v>
      </c>
      <c r="P19" s="34">
        <v>0.47</v>
      </c>
      <c r="Q19" s="32">
        <v>123</v>
      </c>
      <c r="R19" s="33">
        <v>2.92</v>
      </c>
      <c r="S19" s="34">
        <v>0.75</v>
      </c>
      <c r="T19" s="32">
        <v>289</v>
      </c>
      <c r="U19" s="34">
        <v>0.65</v>
      </c>
    </row>
    <row r="20" spans="1:21" ht="25.5" customHeight="1">
      <c r="A20" s="43" t="s">
        <v>54</v>
      </c>
      <c r="B20" s="36">
        <v>601</v>
      </c>
      <c r="C20" s="42">
        <f>B20/1590</f>
        <v>0.3779874213836478</v>
      </c>
      <c r="D20" s="115">
        <v>3.26</v>
      </c>
      <c r="E20" s="32">
        <v>489</v>
      </c>
      <c r="F20" s="33">
        <v>3.06</v>
      </c>
      <c r="G20" s="34">
        <v>0.91</v>
      </c>
      <c r="H20" s="32">
        <v>495</v>
      </c>
      <c r="I20" s="33">
        <v>2.93</v>
      </c>
      <c r="J20" s="34">
        <v>0.77</v>
      </c>
      <c r="K20" s="32">
        <v>491</v>
      </c>
      <c r="L20" s="33">
        <v>2.65</v>
      </c>
      <c r="M20" s="34">
        <v>0.64</v>
      </c>
      <c r="N20" s="32">
        <v>393</v>
      </c>
      <c r="O20" s="33">
        <v>2.44</v>
      </c>
      <c r="P20" s="34">
        <v>0.49</v>
      </c>
      <c r="Q20" s="32">
        <v>279</v>
      </c>
      <c r="R20" s="33">
        <v>2.95</v>
      </c>
      <c r="S20" s="34">
        <v>0.78</v>
      </c>
      <c r="T20" s="32">
        <v>486</v>
      </c>
      <c r="U20" s="34">
        <v>0.66</v>
      </c>
    </row>
    <row r="21" spans="1:21" ht="25.5" customHeight="1">
      <c r="A21" s="43" t="s">
        <v>55</v>
      </c>
      <c r="B21" s="36">
        <v>623</v>
      </c>
      <c r="C21" s="42">
        <f>B21/1590</f>
        <v>0.3918238993710692</v>
      </c>
      <c r="D21" s="115">
        <v>3.73</v>
      </c>
      <c r="E21" s="32">
        <v>529</v>
      </c>
      <c r="F21" s="33">
        <v>3.15</v>
      </c>
      <c r="G21" s="34">
        <v>0.92</v>
      </c>
      <c r="H21" s="32">
        <v>533</v>
      </c>
      <c r="I21" s="33">
        <v>3.05</v>
      </c>
      <c r="J21" s="34">
        <v>0.81</v>
      </c>
      <c r="K21" s="32">
        <v>531</v>
      </c>
      <c r="L21" s="33">
        <v>2.87</v>
      </c>
      <c r="M21" s="34">
        <v>0.77</v>
      </c>
      <c r="N21" s="32">
        <v>423</v>
      </c>
      <c r="O21" s="33">
        <v>2.48</v>
      </c>
      <c r="P21" s="34">
        <v>0.51</v>
      </c>
      <c r="Q21" s="32">
        <v>290</v>
      </c>
      <c r="R21" s="33">
        <v>2.98</v>
      </c>
      <c r="S21" s="34">
        <v>0.79</v>
      </c>
      <c r="T21" s="32">
        <v>523</v>
      </c>
      <c r="U21" s="34">
        <v>0.71</v>
      </c>
    </row>
    <row r="22" ht="12.75">
      <c r="B22" s="59"/>
    </row>
  </sheetData>
  <mergeCells count="15">
    <mergeCell ref="N4:P4"/>
    <mergeCell ref="N5:P5"/>
    <mergeCell ref="A1:U1"/>
    <mergeCell ref="Q4:S4"/>
    <mergeCell ref="Q5:S5"/>
    <mergeCell ref="T4:U4"/>
    <mergeCell ref="T5:U5"/>
    <mergeCell ref="E5:G5"/>
    <mergeCell ref="H4:J4"/>
    <mergeCell ref="H5:J5"/>
    <mergeCell ref="K4:M4"/>
    <mergeCell ref="K5:M5"/>
    <mergeCell ref="B4:C4"/>
    <mergeCell ref="B5:C5"/>
    <mergeCell ref="E4:G4"/>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pn)&amp;C&amp;"Arial,Italic"&amp;9Table 5, Page &amp;P of &amp;N&amp;R&amp;"Arial,Italic"&amp;9 05/15/2009</oddFooter>
  </headerFooter>
</worksheet>
</file>

<file path=xl/worksheets/sheet6.xml><?xml version="1.0" encoding="utf-8"?>
<worksheet xmlns="http://schemas.openxmlformats.org/spreadsheetml/2006/main" xmlns:r="http://schemas.openxmlformats.org/officeDocument/2006/relationships">
  <dimension ref="A1:U24"/>
  <sheetViews>
    <sheetView view="pageBreakPreview" zoomScale="60" zoomScaleNormal="50" workbookViewId="0" topLeftCell="A5">
      <selection activeCell="C20" sqref="C20"/>
    </sheetView>
  </sheetViews>
  <sheetFormatPr defaultColWidth="9.140625" defaultRowHeight="12.75"/>
  <cols>
    <col min="1" max="1" width="13.140625" style="0" customWidth="1"/>
    <col min="2" max="2" width="8.28125" style="0" customWidth="1"/>
    <col min="3" max="3" width="7.57421875" style="0" customWidth="1"/>
    <col min="4" max="4" width="8.00390625" style="0" customWidth="1"/>
    <col min="5" max="5" width="7.00390625" style="0" customWidth="1"/>
    <col min="6" max="6" width="8.421875" style="0" customWidth="1"/>
    <col min="7" max="7" width="8.28125" style="0" customWidth="1"/>
    <col min="8" max="8" width="6.28125" style="0" customWidth="1"/>
    <col min="9" max="9" width="7.7109375" style="0" customWidth="1"/>
    <col min="10" max="10" width="6.28125" style="0" customWidth="1"/>
    <col min="11" max="12" width="8.28125" style="0" customWidth="1"/>
    <col min="13" max="13" width="9.00390625" style="0" customWidth="1"/>
    <col min="14" max="14" width="6.00390625" style="0" customWidth="1"/>
    <col min="15" max="16" width="7.00390625" style="0" customWidth="1"/>
    <col min="17" max="17" width="8.28125" style="0" customWidth="1"/>
    <col min="18" max="18" width="9.8515625" style="0" customWidth="1"/>
    <col min="19" max="19" width="7.7109375" style="0" customWidth="1"/>
    <col min="20" max="21" width="12.28125" style="0" customWidth="1"/>
  </cols>
  <sheetData>
    <row r="1" spans="1:21" ht="21" customHeight="1">
      <c r="A1" s="168" t="s">
        <v>0</v>
      </c>
      <c r="B1" s="168"/>
      <c r="C1" s="168"/>
      <c r="D1" s="168"/>
      <c r="E1" s="168"/>
      <c r="F1" s="168"/>
      <c r="G1" s="168"/>
      <c r="H1" s="168"/>
      <c r="I1" s="168"/>
      <c r="J1" s="168"/>
      <c r="K1" s="168"/>
      <c r="L1" s="168"/>
      <c r="M1" s="168"/>
      <c r="N1" s="168"/>
      <c r="O1" s="168"/>
      <c r="P1" s="168"/>
      <c r="Q1" s="168"/>
      <c r="R1" s="168"/>
      <c r="S1" s="168"/>
      <c r="T1" s="168"/>
      <c r="U1" s="168"/>
    </row>
    <row r="2" spans="1:21" ht="25.5" customHeight="1">
      <c r="A2" s="3" t="s">
        <v>133</v>
      </c>
      <c r="B2" s="3"/>
      <c r="C2" s="3"/>
      <c r="D2" s="3"/>
      <c r="E2" s="3"/>
      <c r="F2" s="3"/>
      <c r="G2" s="3"/>
      <c r="H2" s="3"/>
      <c r="I2" s="3"/>
      <c r="J2" s="3"/>
      <c r="K2" s="3"/>
      <c r="L2" s="3"/>
      <c r="M2" s="3"/>
      <c r="N2" s="3"/>
      <c r="O2" s="3"/>
      <c r="P2" s="3"/>
      <c r="Q2" s="3"/>
      <c r="R2" s="3"/>
      <c r="S2" s="3"/>
      <c r="T2" s="3"/>
      <c r="U2" s="3"/>
    </row>
    <row r="3" spans="1:21" ht="3.75" customHeight="1">
      <c r="A3" s="1"/>
      <c r="B3" s="1"/>
      <c r="C3" s="1"/>
      <c r="D3" s="1"/>
      <c r="E3" s="2"/>
      <c r="F3" s="2"/>
      <c r="G3" s="2"/>
      <c r="H3" s="2"/>
      <c r="I3" s="2"/>
      <c r="J3" s="2"/>
      <c r="K3" s="2"/>
      <c r="L3" s="2"/>
      <c r="M3" s="2"/>
      <c r="N3" s="2"/>
      <c r="O3" s="2"/>
      <c r="P3" s="2"/>
      <c r="Q3" s="2"/>
      <c r="R3" s="2"/>
      <c r="S3" s="2"/>
      <c r="T3" s="2"/>
      <c r="U3" s="2"/>
    </row>
    <row r="4" spans="1:21" ht="96" customHeight="1">
      <c r="A4" s="117" t="s">
        <v>23</v>
      </c>
      <c r="B4" s="174" t="s">
        <v>38</v>
      </c>
      <c r="C4" s="175"/>
      <c r="D4" s="111" t="s">
        <v>118</v>
      </c>
      <c r="E4" s="162" t="s">
        <v>8</v>
      </c>
      <c r="F4" s="163"/>
      <c r="G4" s="164"/>
      <c r="H4" s="162" t="s">
        <v>7</v>
      </c>
      <c r="I4" s="163"/>
      <c r="J4" s="164"/>
      <c r="K4" s="162" t="s">
        <v>6</v>
      </c>
      <c r="L4" s="163"/>
      <c r="M4" s="164"/>
      <c r="N4" s="162" t="s">
        <v>10</v>
      </c>
      <c r="O4" s="163"/>
      <c r="P4" s="164"/>
      <c r="Q4" s="162" t="s">
        <v>15</v>
      </c>
      <c r="R4" s="163"/>
      <c r="S4" s="164"/>
      <c r="T4" s="162" t="s">
        <v>11</v>
      </c>
      <c r="U4" s="164"/>
    </row>
    <row r="5" spans="1:21" ht="98.25" customHeight="1">
      <c r="A5" s="117" t="s">
        <v>24</v>
      </c>
      <c r="B5" s="176"/>
      <c r="C5" s="177"/>
      <c r="D5" s="112" t="s">
        <v>117</v>
      </c>
      <c r="E5" s="171" t="s">
        <v>2</v>
      </c>
      <c r="F5" s="172"/>
      <c r="G5" s="173"/>
      <c r="H5" s="165" t="s">
        <v>5</v>
      </c>
      <c r="I5" s="166"/>
      <c r="J5" s="167"/>
      <c r="K5" s="171" t="s">
        <v>9</v>
      </c>
      <c r="L5" s="172"/>
      <c r="M5" s="173"/>
      <c r="N5" s="165" t="s">
        <v>5</v>
      </c>
      <c r="O5" s="166"/>
      <c r="P5" s="167"/>
      <c r="Q5" s="165" t="s">
        <v>2</v>
      </c>
      <c r="R5" s="166"/>
      <c r="S5" s="167"/>
      <c r="T5" s="165" t="s">
        <v>91</v>
      </c>
      <c r="U5" s="167"/>
    </row>
    <row r="6" spans="1:21" ht="32.25" customHeight="1">
      <c r="A6" s="4"/>
      <c r="B6" s="26" t="s">
        <v>1</v>
      </c>
      <c r="C6" s="28" t="s">
        <v>39</v>
      </c>
      <c r="D6" s="113" t="s">
        <v>4</v>
      </c>
      <c r="E6" s="6" t="s">
        <v>1</v>
      </c>
      <c r="F6" s="6" t="s">
        <v>4</v>
      </c>
      <c r="G6" s="7" t="s">
        <v>3</v>
      </c>
      <c r="H6" s="6" t="s">
        <v>1</v>
      </c>
      <c r="I6" s="6" t="s">
        <v>4</v>
      </c>
      <c r="J6" s="7" t="s">
        <v>3</v>
      </c>
      <c r="K6" s="6" t="s">
        <v>1</v>
      </c>
      <c r="L6" s="6" t="s">
        <v>4</v>
      </c>
      <c r="M6" s="7" t="s">
        <v>3</v>
      </c>
      <c r="N6" s="6" t="s">
        <v>1</v>
      </c>
      <c r="O6" s="6" t="s">
        <v>4</v>
      </c>
      <c r="P6" s="7" t="s">
        <v>3</v>
      </c>
      <c r="Q6" s="6" t="s">
        <v>1</v>
      </c>
      <c r="R6" s="6" t="s">
        <v>4</v>
      </c>
      <c r="S6" s="7" t="s">
        <v>3</v>
      </c>
      <c r="T6" s="6" t="s">
        <v>1</v>
      </c>
      <c r="U6" s="7" t="s">
        <v>3</v>
      </c>
    </row>
    <row r="7" spans="1:21" ht="27" customHeight="1">
      <c r="A7" s="37" t="s">
        <v>134</v>
      </c>
      <c r="B7" s="38"/>
      <c r="C7" s="38"/>
      <c r="D7" s="38"/>
      <c r="E7" s="39"/>
      <c r="F7" s="40"/>
      <c r="G7" s="52"/>
      <c r="H7" s="39"/>
      <c r="I7" s="40"/>
      <c r="J7" s="52"/>
      <c r="K7" s="39"/>
      <c r="L7" s="40"/>
      <c r="M7" s="52"/>
      <c r="N7" s="39"/>
      <c r="O7" s="40"/>
      <c r="P7" s="52"/>
      <c r="Q7" s="39"/>
      <c r="R7" s="40"/>
      <c r="S7" s="52"/>
      <c r="T7" s="39"/>
      <c r="U7" s="53"/>
    </row>
    <row r="8" spans="1:21" ht="30" customHeight="1">
      <c r="A8" s="43" t="s">
        <v>60</v>
      </c>
      <c r="B8" s="36">
        <v>1016</v>
      </c>
      <c r="C8" s="42">
        <f>B8/1652</f>
        <v>0.6150121065375302</v>
      </c>
      <c r="D8" s="115">
        <v>3.32</v>
      </c>
      <c r="E8" s="32">
        <v>953</v>
      </c>
      <c r="F8" s="33">
        <v>3.13</v>
      </c>
      <c r="G8" s="34">
        <v>0.92</v>
      </c>
      <c r="H8" s="32">
        <v>960</v>
      </c>
      <c r="I8" s="33">
        <v>3.02</v>
      </c>
      <c r="J8" s="34">
        <v>0.81</v>
      </c>
      <c r="K8" s="32">
        <v>956</v>
      </c>
      <c r="L8" s="33">
        <v>2.72</v>
      </c>
      <c r="M8" s="34">
        <v>0.68</v>
      </c>
      <c r="N8" s="32">
        <v>708</v>
      </c>
      <c r="O8" s="33">
        <v>2.47</v>
      </c>
      <c r="P8" s="34">
        <v>0.5</v>
      </c>
      <c r="Q8" s="32">
        <v>481</v>
      </c>
      <c r="R8" s="33">
        <v>2.94</v>
      </c>
      <c r="S8" s="34">
        <v>0.79</v>
      </c>
      <c r="T8" s="32">
        <v>936</v>
      </c>
      <c r="U8" s="34">
        <v>0.72</v>
      </c>
    </row>
    <row r="9" spans="1:21" ht="30" customHeight="1">
      <c r="A9" s="43" t="s">
        <v>61</v>
      </c>
      <c r="B9" s="36">
        <v>636</v>
      </c>
      <c r="C9" s="42">
        <f>B9/1652</f>
        <v>0.38498789346246975</v>
      </c>
      <c r="D9" s="115">
        <v>3.25</v>
      </c>
      <c r="E9" s="32">
        <v>562</v>
      </c>
      <c r="F9" s="33">
        <v>3.04</v>
      </c>
      <c r="G9" s="34">
        <v>0.87</v>
      </c>
      <c r="H9" s="32">
        <v>568</v>
      </c>
      <c r="I9" s="33">
        <v>2.91</v>
      </c>
      <c r="J9" s="34">
        <v>0.74</v>
      </c>
      <c r="K9" s="32">
        <v>565</v>
      </c>
      <c r="L9" s="33">
        <v>2.67</v>
      </c>
      <c r="M9" s="34">
        <v>0.66</v>
      </c>
      <c r="N9" s="32">
        <v>411</v>
      </c>
      <c r="O9" s="33">
        <v>2.38</v>
      </c>
      <c r="P9" s="34">
        <v>0.47</v>
      </c>
      <c r="Q9" s="32">
        <v>276</v>
      </c>
      <c r="R9" s="33">
        <v>2.95</v>
      </c>
      <c r="S9" s="34">
        <v>0.77</v>
      </c>
      <c r="T9" s="32">
        <v>558</v>
      </c>
      <c r="U9" s="34">
        <v>0.58</v>
      </c>
    </row>
    <row r="10" spans="1:21" ht="27" customHeight="1">
      <c r="A10" s="37" t="s">
        <v>135</v>
      </c>
      <c r="B10" s="38"/>
      <c r="C10" s="38"/>
      <c r="D10" s="116"/>
      <c r="E10" s="39"/>
      <c r="F10" s="40"/>
      <c r="G10" s="52"/>
      <c r="H10" s="39"/>
      <c r="I10" s="40"/>
      <c r="J10" s="52"/>
      <c r="K10" s="39"/>
      <c r="L10" s="40"/>
      <c r="M10" s="52"/>
      <c r="N10" s="39"/>
      <c r="O10" s="40"/>
      <c r="P10" s="52"/>
      <c r="Q10" s="39"/>
      <c r="R10" s="40"/>
      <c r="S10" s="52"/>
      <c r="T10" s="39"/>
      <c r="U10" s="53"/>
    </row>
    <row r="11" spans="1:21" ht="30" customHeight="1">
      <c r="A11" s="43" t="s">
        <v>60</v>
      </c>
      <c r="B11" s="36">
        <v>572</v>
      </c>
      <c r="C11" s="42">
        <f>B11/833</f>
        <v>0.6866746698679472</v>
      </c>
      <c r="D11" s="115">
        <v>3.62</v>
      </c>
      <c r="E11" s="32">
        <v>369</v>
      </c>
      <c r="F11" s="33">
        <v>3.3</v>
      </c>
      <c r="G11" s="34">
        <v>0.96</v>
      </c>
      <c r="H11" s="32">
        <v>373</v>
      </c>
      <c r="I11" s="33">
        <v>3.33</v>
      </c>
      <c r="J11" s="34">
        <v>0.91</v>
      </c>
      <c r="K11" s="32">
        <v>365</v>
      </c>
      <c r="L11" s="33">
        <v>3.09</v>
      </c>
      <c r="M11" s="34">
        <v>0.88</v>
      </c>
      <c r="N11" s="32">
        <v>247</v>
      </c>
      <c r="O11" s="33">
        <v>2.67</v>
      </c>
      <c r="P11" s="34">
        <v>0.62</v>
      </c>
      <c r="Q11" s="32">
        <v>145</v>
      </c>
      <c r="R11" s="33">
        <v>3.03</v>
      </c>
      <c r="S11" s="34">
        <v>0.81</v>
      </c>
      <c r="T11" s="32">
        <v>363</v>
      </c>
      <c r="U11" s="34">
        <v>0.64</v>
      </c>
    </row>
    <row r="12" spans="1:21" ht="30" customHeight="1">
      <c r="A12" s="43" t="s">
        <v>61</v>
      </c>
      <c r="B12" s="36">
        <v>261</v>
      </c>
      <c r="C12" s="42">
        <f>B12/833</f>
        <v>0.3133253301320528</v>
      </c>
      <c r="D12" s="115">
        <v>3.47</v>
      </c>
      <c r="E12" s="32">
        <v>155</v>
      </c>
      <c r="F12" s="33">
        <v>3.12</v>
      </c>
      <c r="G12" s="34">
        <v>0.86</v>
      </c>
      <c r="H12" s="32">
        <v>152</v>
      </c>
      <c r="I12" s="33">
        <v>3.07</v>
      </c>
      <c r="J12" s="34">
        <v>0.82</v>
      </c>
      <c r="K12" s="32">
        <v>149</v>
      </c>
      <c r="L12" s="33">
        <v>2.86</v>
      </c>
      <c r="M12" s="34">
        <v>0.76</v>
      </c>
      <c r="N12" s="32">
        <v>107</v>
      </c>
      <c r="O12" s="33">
        <v>2.51</v>
      </c>
      <c r="P12" s="34">
        <v>0.57</v>
      </c>
      <c r="Q12" s="32">
        <v>56</v>
      </c>
      <c r="R12" s="33">
        <v>2.75</v>
      </c>
      <c r="S12" s="34">
        <v>0.66</v>
      </c>
      <c r="T12" s="32">
        <v>152</v>
      </c>
      <c r="U12" s="34">
        <v>0.59</v>
      </c>
    </row>
    <row r="13" spans="1:21" ht="27" customHeight="1">
      <c r="A13" s="37" t="s">
        <v>167</v>
      </c>
      <c r="B13" s="38"/>
      <c r="C13" s="38"/>
      <c r="D13" s="116"/>
      <c r="E13" s="39"/>
      <c r="F13" s="40"/>
      <c r="G13" s="52"/>
      <c r="H13" s="39"/>
      <c r="I13" s="40"/>
      <c r="J13" s="52"/>
      <c r="K13" s="39"/>
      <c r="L13" s="40"/>
      <c r="M13" s="52"/>
      <c r="N13" s="39"/>
      <c r="O13" s="40"/>
      <c r="P13" s="52"/>
      <c r="Q13" s="39"/>
      <c r="R13" s="40"/>
      <c r="S13" s="52"/>
      <c r="T13" s="39"/>
      <c r="U13" s="53"/>
    </row>
    <row r="14" spans="1:21" ht="30" customHeight="1">
      <c r="A14" s="43" t="s">
        <v>62</v>
      </c>
      <c r="B14" s="36">
        <v>289</v>
      </c>
      <c r="C14" s="42">
        <f>B14/1570</f>
        <v>0.1840764331210191</v>
      </c>
      <c r="D14" s="115">
        <v>3.12</v>
      </c>
      <c r="E14" s="32">
        <v>229</v>
      </c>
      <c r="F14" s="33">
        <v>3.1</v>
      </c>
      <c r="G14" s="34">
        <v>0.91</v>
      </c>
      <c r="H14" s="32">
        <v>233</v>
      </c>
      <c r="I14" s="33">
        <v>2.92</v>
      </c>
      <c r="J14" s="34">
        <v>0.76</v>
      </c>
      <c r="K14" s="32">
        <v>231</v>
      </c>
      <c r="L14" s="33">
        <v>2.65</v>
      </c>
      <c r="M14" s="34">
        <v>0.63</v>
      </c>
      <c r="N14" s="32">
        <v>180</v>
      </c>
      <c r="O14" s="33">
        <v>2.42</v>
      </c>
      <c r="P14" s="34">
        <v>0.46</v>
      </c>
      <c r="Q14" s="32">
        <v>125</v>
      </c>
      <c r="R14" s="33">
        <v>2.99</v>
      </c>
      <c r="S14" s="34">
        <v>0.79</v>
      </c>
      <c r="T14" s="32">
        <v>225</v>
      </c>
      <c r="U14" s="34">
        <v>0.72</v>
      </c>
    </row>
    <row r="15" spans="1:21" ht="30" customHeight="1">
      <c r="A15" s="43" t="s">
        <v>63</v>
      </c>
      <c r="B15" s="36">
        <v>172</v>
      </c>
      <c r="C15" s="42">
        <f>B15/1570</f>
        <v>0.10955414012738854</v>
      </c>
      <c r="D15" s="115">
        <v>3.29</v>
      </c>
      <c r="E15" s="32">
        <v>138</v>
      </c>
      <c r="F15" s="33">
        <v>2.94</v>
      </c>
      <c r="G15" s="34">
        <v>0.87</v>
      </c>
      <c r="H15" s="32">
        <v>140</v>
      </c>
      <c r="I15" s="33">
        <v>2.77</v>
      </c>
      <c r="J15" s="34">
        <v>0.68</v>
      </c>
      <c r="K15" s="32">
        <v>139</v>
      </c>
      <c r="L15" s="33">
        <v>2.47</v>
      </c>
      <c r="M15" s="34">
        <v>0.53</v>
      </c>
      <c r="N15" s="32">
        <v>106</v>
      </c>
      <c r="O15" s="33">
        <v>2.28</v>
      </c>
      <c r="P15" s="34">
        <v>0.41</v>
      </c>
      <c r="Q15" s="32">
        <v>78</v>
      </c>
      <c r="R15" s="33">
        <v>2.86</v>
      </c>
      <c r="S15" s="34">
        <v>0.77</v>
      </c>
      <c r="T15" s="32">
        <v>137</v>
      </c>
      <c r="U15" s="34">
        <v>0.64</v>
      </c>
    </row>
    <row r="16" spans="1:21" ht="30" customHeight="1">
      <c r="A16" s="43" t="s">
        <v>65</v>
      </c>
      <c r="B16" s="36">
        <v>271</v>
      </c>
      <c r="C16" s="42">
        <f>B16/1570</f>
        <v>0.17261146496815286</v>
      </c>
      <c r="D16" s="115">
        <v>3.17</v>
      </c>
      <c r="E16" s="32">
        <v>218</v>
      </c>
      <c r="F16" s="33">
        <v>3.16</v>
      </c>
      <c r="G16" s="34">
        <v>0.93</v>
      </c>
      <c r="H16" s="32">
        <v>220</v>
      </c>
      <c r="I16" s="33">
        <v>3.06</v>
      </c>
      <c r="J16" s="34">
        <v>0.81</v>
      </c>
      <c r="K16" s="32">
        <v>219</v>
      </c>
      <c r="L16" s="33">
        <v>2.67</v>
      </c>
      <c r="M16" s="34">
        <v>0.65</v>
      </c>
      <c r="N16" s="32">
        <v>154</v>
      </c>
      <c r="O16" s="33">
        <v>2.44</v>
      </c>
      <c r="P16" s="34">
        <v>0.47</v>
      </c>
      <c r="Q16" s="32">
        <v>119</v>
      </c>
      <c r="R16" s="33">
        <v>2.95</v>
      </c>
      <c r="S16" s="34">
        <v>0.76</v>
      </c>
      <c r="T16" s="32">
        <v>216</v>
      </c>
      <c r="U16" s="34">
        <v>0.76</v>
      </c>
    </row>
    <row r="17" spans="1:21" ht="30" customHeight="1">
      <c r="A17" s="43" t="s">
        <v>64</v>
      </c>
      <c r="B17" s="36">
        <v>657</v>
      </c>
      <c r="C17" s="42">
        <f>B17/1570</f>
        <v>0.41847133757961785</v>
      </c>
      <c r="D17" s="115">
        <v>3.4</v>
      </c>
      <c r="E17" s="32">
        <v>554</v>
      </c>
      <c r="F17" s="33">
        <v>3.17</v>
      </c>
      <c r="G17" s="34">
        <v>0.91</v>
      </c>
      <c r="H17" s="32">
        <v>558</v>
      </c>
      <c r="I17" s="33">
        <v>3.1</v>
      </c>
      <c r="J17" s="34">
        <v>0.84</v>
      </c>
      <c r="K17" s="32">
        <v>556</v>
      </c>
      <c r="L17" s="33">
        <v>2.84</v>
      </c>
      <c r="M17" s="34">
        <v>0.76</v>
      </c>
      <c r="N17" s="32">
        <v>394</v>
      </c>
      <c r="O17" s="33">
        <v>2.53</v>
      </c>
      <c r="P17" s="34">
        <v>0.57</v>
      </c>
      <c r="Q17" s="32">
        <v>264</v>
      </c>
      <c r="R17" s="33">
        <v>2.97</v>
      </c>
      <c r="S17" s="34">
        <v>0.78</v>
      </c>
      <c r="T17" s="32">
        <v>545</v>
      </c>
      <c r="U17" s="34">
        <v>0.67</v>
      </c>
    </row>
    <row r="18" spans="1:21" ht="30" customHeight="1">
      <c r="A18" s="43" t="s">
        <v>166</v>
      </c>
      <c r="B18" s="36">
        <v>181</v>
      </c>
      <c r="C18" s="42">
        <f>B18/1570</f>
        <v>0.11528662420382166</v>
      </c>
      <c r="D18" s="115">
        <v>3.32</v>
      </c>
      <c r="E18" s="32">
        <v>143</v>
      </c>
      <c r="F18" s="33">
        <v>3.04</v>
      </c>
      <c r="G18" s="34">
        <v>0.87</v>
      </c>
      <c r="H18" s="32">
        <v>146</v>
      </c>
      <c r="I18" s="33">
        <v>3.01</v>
      </c>
      <c r="J18" s="34">
        <v>0.79</v>
      </c>
      <c r="K18" s="32">
        <v>145</v>
      </c>
      <c r="L18" s="33">
        <v>2.66</v>
      </c>
      <c r="M18" s="34">
        <v>0.63</v>
      </c>
      <c r="N18" s="32">
        <v>112</v>
      </c>
      <c r="O18" s="33">
        <v>2.35</v>
      </c>
      <c r="P18" s="34">
        <v>0.45</v>
      </c>
      <c r="Q18" s="32">
        <v>75</v>
      </c>
      <c r="R18" s="33">
        <v>2.89</v>
      </c>
      <c r="S18" s="34">
        <v>0.75</v>
      </c>
      <c r="T18" s="32">
        <v>142</v>
      </c>
      <c r="U18" s="34">
        <v>0.65</v>
      </c>
    </row>
    <row r="19" spans="1:21" ht="27" customHeight="1">
      <c r="A19" s="37" t="s">
        <v>168</v>
      </c>
      <c r="B19" s="38"/>
      <c r="C19" s="38"/>
      <c r="D19" s="116"/>
      <c r="E19" s="39"/>
      <c r="F19" s="40"/>
      <c r="G19" s="52"/>
      <c r="H19" s="39"/>
      <c r="I19" s="40"/>
      <c r="J19" s="52"/>
      <c r="K19" s="39"/>
      <c r="L19" s="40"/>
      <c r="M19" s="52"/>
      <c r="N19" s="39"/>
      <c r="O19" s="40"/>
      <c r="P19" s="52"/>
      <c r="Q19" s="39"/>
      <c r="R19" s="40"/>
      <c r="S19" s="52"/>
      <c r="T19" s="39"/>
      <c r="U19" s="53"/>
    </row>
    <row r="20" spans="1:21" ht="30" customHeight="1">
      <c r="A20" s="43" t="s">
        <v>62</v>
      </c>
      <c r="B20" s="36">
        <v>68</v>
      </c>
      <c r="C20" s="42">
        <f>B20/699</f>
        <v>0.09728183118741059</v>
      </c>
      <c r="D20" s="115">
        <v>3.61</v>
      </c>
      <c r="E20" s="32">
        <v>58</v>
      </c>
      <c r="F20" s="33">
        <v>3.33</v>
      </c>
      <c r="G20" s="34">
        <v>0.97</v>
      </c>
      <c r="H20" s="32">
        <v>58</v>
      </c>
      <c r="I20" s="33">
        <v>3.22</v>
      </c>
      <c r="J20" s="34">
        <v>0.84</v>
      </c>
      <c r="K20" s="32">
        <v>58</v>
      </c>
      <c r="L20" s="33">
        <v>3.03</v>
      </c>
      <c r="M20" s="34">
        <v>0.84</v>
      </c>
      <c r="N20" s="32">
        <v>30</v>
      </c>
      <c r="O20" s="33">
        <v>2.7</v>
      </c>
      <c r="P20" s="34">
        <v>0.6</v>
      </c>
      <c r="Q20" s="32">
        <v>17</v>
      </c>
      <c r="R20" s="33">
        <v>3.18</v>
      </c>
      <c r="S20" s="34">
        <v>0.88</v>
      </c>
      <c r="T20" s="32">
        <v>57</v>
      </c>
      <c r="U20" s="34">
        <v>0.72</v>
      </c>
    </row>
    <row r="21" spans="1:21" ht="30" customHeight="1">
      <c r="A21" s="43" t="s">
        <v>63</v>
      </c>
      <c r="B21" s="36">
        <v>155</v>
      </c>
      <c r="C21" s="42">
        <f>B21/699</f>
        <v>0.2217453505007153</v>
      </c>
      <c r="D21" s="115">
        <v>3.3</v>
      </c>
      <c r="E21" s="32">
        <v>126</v>
      </c>
      <c r="F21" s="33">
        <v>3.03</v>
      </c>
      <c r="G21" s="34">
        <v>0.9</v>
      </c>
      <c r="H21" s="32">
        <v>127</v>
      </c>
      <c r="I21" s="33">
        <v>2.87</v>
      </c>
      <c r="J21" s="34">
        <v>0.72</v>
      </c>
      <c r="K21" s="32">
        <v>127</v>
      </c>
      <c r="L21" s="33">
        <v>2.6</v>
      </c>
      <c r="M21" s="34">
        <v>0.62</v>
      </c>
      <c r="N21" s="32">
        <v>92</v>
      </c>
      <c r="O21" s="33">
        <v>2.49</v>
      </c>
      <c r="P21" s="34">
        <v>0.48</v>
      </c>
      <c r="Q21" s="32">
        <v>47</v>
      </c>
      <c r="R21" s="33">
        <v>3.04</v>
      </c>
      <c r="S21" s="34">
        <v>0.91</v>
      </c>
      <c r="T21" s="32">
        <v>124</v>
      </c>
      <c r="U21" s="34">
        <v>0.54</v>
      </c>
    </row>
    <row r="22" spans="1:21" ht="30" customHeight="1">
      <c r="A22" s="43" t="s">
        <v>65</v>
      </c>
      <c r="B22" s="36">
        <v>63</v>
      </c>
      <c r="C22" s="42">
        <f>B22/699</f>
        <v>0.09012875536480687</v>
      </c>
      <c r="D22" s="115">
        <v>3.68</v>
      </c>
      <c r="E22" s="32">
        <v>50</v>
      </c>
      <c r="F22" s="33">
        <v>3.24</v>
      </c>
      <c r="G22" s="34">
        <v>0.92</v>
      </c>
      <c r="H22" s="32">
        <v>51</v>
      </c>
      <c r="I22" s="33">
        <v>3.31</v>
      </c>
      <c r="J22" s="34">
        <v>0.88</v>
      </c>
      <c r="K22" s="32">
        <v>50</v>
      </c>
      <c r="L22" s="33">
        <v>2.94</v>
      </c>
      <c r="M22" s="34">
        <v>0.86</v>
      </c>
      <c r="N22" s="32">
        <v>35</v>
      </c>
      <c r="O22" s="33">
        <v>2.71</v>
      </c>
      <c r="P22" s="34">
        <v>0.6</v>
      </c>
      <c r="Q22" s="32">
        <v>20</v>
      </c>
      <c r="R22" s="33">
        <v>2.8</v>
      </c>
      <c r="S22" s="34">
        <v>0.7</v>
      </c>
      <c r="T22" s="32">
        <v>49</v>
      </c>
      <c r="U22" s="34">
        <v>0.67</v>
      </c>
    </row>
    <row r="23" spans="1:21" ht="30" customHeight="1">
      <c r="A23" s="43" t="s">
        <v>64</v>
      </c>
      <c r="B23" s="36">
        <v>337</v>
      </c>
      <c r="C23" s="42">
        <f>B23/699</f>
        <v>0.4821173104434907</v>
      </c>
      <c r="D23" s="115">
        <v>3.65</v>
      </c>
      <c r="E23" s="32">
        <v>292</v>
      </c>
      <c r="F23" s="33">
        <v>3.2</v>
      </c>
      <c r="G23" s="34">
        <v>0.93</v>
      </c>
      <c r="H23" s="32">
        <v>292</v>
      </c>
      <c r="I23" s="33">
        <v>3.23</v>
      </c>
      <c r="J23" s="34">
        <v>0.88</v>
      </c>
      <c r="K23" s="32">
        <v>286</v>
      </c>
      <c r="L23" s="33">
        <v>3</v>
      </c>
      <c r="M23" s="34">
        <v>0.83</v>
      </c>
      <c r="N23" s="32">
        <v>205</v>
      </c>
      <c r="O23" s="33">
        <v>2.66</v>
      </c>
      <c r="P23" s="34">
        <v>0.62</v>
      </c>
      <c r="Q23" s="32">
        <v>116</v>
      </c>
      <c r="R23" s="33">
        <v>3.08</v>
      </c>
      <c r="S23" s="34">
        <v>0.84</v>
      </c>
      <c r="T23" s="32">
        <v>286</v>
      </c>
      <c r="U23" s="34">
        <v>0.62</v>
      </c>
    </row>
    <row r="24" spans="1:21" ht="30" customHeight="1">
      <c r="A24" s="43" t="s">
        <v>166</v>
      </c>
      <c r="B24" s="36">
        <v>76</v>
      </c>
      <c r="C24" s="42">
        <f>B24/699</f>
        <v>0.10872675250357654</v>
      </c>
      <c r="D24" s="115">
        <v>3.62</v>
      </c>
      <c r="E24" s="32">
        <v>63</v>
      </c>
      <c r="F24" s="33">
        <v>3.21</v>
      </c>
      <c r="G24" s="34">
        <v>0.92</v>
      </c>
      <c r="H24" s="32">
        <v>63</v>
      </c>
      <c r="I24" s="33">
        <v>3.32</v>
      </c>
      <c r="J24" s="34">
        <v>0.9</v>
      </c>
      <c r="K24" s="32">
        <v>61</v>
      </c>
      <c r="L24" s="33">
        <v>3.1</v>
      </c>
      <c r="M24" s="34">
        <v>0.87</v>
      </c>
      <c r="N24" s="32">
        <v>37</v>
      </c>
      <c r="O24" s="33">
        <v>2.73</v>
      </c>
      <c r="P24" s="34">
        <v>0.68</v>
      </c>
      <c r="Q24" s="32">
        <v>19</v>
      </c>
      <c r="R24" s="33">
        <v>3.26</v>
      </c>
      <c r="S24" s="34">
        <v>0.84</v>
      </c>
      <c r="T24" s="32">
        <v>63</v>
      </c>
      <c r="U24" s="34">
        <v>0.49</v>
      </c>
    </row>
  </sheetData>
  <mergeCells count="15">
    <mergeCell ref="N4:P4"/>
    <mergeCell ref="N5:P5"/>
    <mergeCell ref="A1:U1"/>
    <mergeCell ref="Q4:S4"/>
    <mergeCell ref="Q5:S5"/>
    <mergeCell ref="T4:U4"/>
    <mergeCell ref="T5:U5"/>
    <mergeCell ref="E5:G5"/>
    <mergeCell ref="H4:J4"/>
    <mergeCell ref="H5:J5"/>
    <mergeCell ref="K4:M4"/>
    <mergeCell ref="K5:M5"/>
    <mergeCell ref="B4:C4"/>
    <mergeCell ref="B5:C5"/>
    <mergeCell ref="E4:G4"/>
  </mergeCells>
  <printOptions/>
  <pageMargins left="0.5" right="0.5" top="0.4" bottom="0.5" header="0" footer="0.3"/>
  <pageSetup horizontalDpi="600" verticalDpi="600" orientation="landscape" scale="70" r:id="rId1"/>
  <headerFooter alignWithMargins="0">
    <oddFooter>&amp;L&amp;"Arial,Italic"&amp;9Prepared by: Office of Institutional Research (ch, yl, pn)&amp;C&amp;"Arial,Italic"&amp;9Table 6, Page &amp;P of &amp;N&amp;R&amp;"Arial,Italic"&amp;9 05/15/2009</oddFooter>
  </headerFooter>
</worksheet>
</file>

<file path=xl/worksheets/sheet7.xml><?xml version="1.0" encoding="utf-8"?>
<worksheet xmlns="http://schemas.openxmlformats.org/spreadsheetml/2006/main" xmlns:r="http://schemas.openxmlformats.org/officeDocument/2006/relationships">
  <dimension ref="A1:I65"/>
  <sheetViews>
    <sheetView zoomScale="60" zoomScaleNormal="60" workbookViewId="0" topLeftCell="A19">
      <selection activeCell="A4" sqref="A4"/>
    </sheetView>
  </sheetViews>
  <sheetFormatPr defaultColWidth="9.140625" defaultRowHeight="12.75"/>
  <cols>
    <col min="1" max="1" width="22.7109375" style="0" customWidth="1"/>
    <col min="2" max="2" width="13.421875" style="0" customWidth="1"/>
    <col min="3" max="3" width="13.7109375" style="0" customWidth="1"/>
    <col min="4" max="4" width="13.00390625" style="0" customWidth="1"/>
    <col min="5" max="5" width="14.7109375" style="0" customWidth="1"/>
    <col min="6" max="7" width="13.57421875" style="0" customWidth="1"/>
    <col min="8" max="8" width="12.8515625" style="0" customWidth="1"/>
    <col min="9" max="9" width="13.28125" style="0" customWidth="1"/>
  </cols>
  <sheetData>
    <row r="1" spans="1:8" ht="21" customHeight="1">
      <c r="A1" s="181" t="s">
        <v>0</v>
      </c>
      <c r="B1" s="181"/>
      <c r="C1" s="181"/>
      <c r="D1" s="181"/>
      <c r="E1" s="181"/>
      <c r="F1" s="181"/>
      <c r="G1" s="181"/>
      <c r="H1" s="181"/>
    </row>
    <row r="2" spans="1:8" ht="36" customHeight="1">
      <c r="A2" s="182" t="s">
        <v>169</v>
      </c>
      <c r="B2" s="182"/>
      <c r="C2" s="182"/>
      <c r="D2" s="182"/>
      <c r="E2" s="182"/>
      <c r="F2" s="182"/>
      <c r="G2" s="182"/>
      <c r="H2" s="182"/>
    </row>
    <row r="3" spans="1:8" ht="3.75" customHeight="1">
      <c r="A3" s="1"/>
      <c r="B3" s="1"/>
      <c r="C3" s="1"/>
      <c r="D3" s="1"/>
      <c r="E3" s="1"/>
      <c r="F3" s="1"/>
      <c r="G3" s="1"/>
      <c r="H3" s="2"/>
    </row>
    <row r="4" spans="1:8" ht="49.5" customHeight="1">
      <c r="A4" s="62" t="s">
        <v>111</v>
      </c>
      <c r="B4" s="62"/>
      <c r="C4" s="82"/>
      <c r="D4" s="82"/>
      <c r="E4" s="60"/>
      <c r="F4" s="60"/>
      <c r="G4" s="60"/>
      <c r="H4" s="27"/>
    </row>
    <row r="5" spans="1:8" ht="49.5" customHeight="1">
      <c r="A5" s="43"/>
      <c r="B5" s="105" t="s">
        <v>107</v>
      </c>
      <c r="C5" s="94" t="s">
        <v>67</v>
      </c>
      <c r="D5" s="98" t="s">
        <v>116</v>
      </c>
      <c r="E5" s="32" t="s">
        <v>112</v>
      </c>
      <c r="F5" s="36" t="s">
        <v>34</v>
      </c>
      <c r="G5" s="63"/>
      <c r="H5" s="32"/>
    </row>
    <row r="6" spans="1:9" ht="49.5" customHeight="1">
      <c r="A6" s="18" t="s">
        <v>66</v>
      </c>
      <c r="B6" s="18">
        <v>1649</v>
      </c>
      <c r="C6" s="95"/>
      <c r="D6" s="118">
        <v>3.3</v>
      </c>
      <c r="E6" s="83">
        <v>0.59</v>
      </c>
      <c r="F6" s="83">
        <v>0.41</v>
      </c>
      <c r="G6" s="83"/>
      <c r="H6" s="64"/>
      <c r="I6" s="65"/>
    </row>
    <row r="7" spans="1:9" ht="49.5" customHeight="1">
      <c r="A7" s="41" t="s">
        <v>109</v>
      </c>
      <c r="B7" s="84">
        <v>903</v>
      </c>
      <c r="C7" s="96">
        <f>B7/B6</f>
        <v>0.5476046088538509</v>
      </c>
      <c r="D7" s="119">
        <v>3.25</v>
      </c>
      <c r="E7" s="85">
        <v>0.59</v>
      </c>
      <c r="F7" s="85">
        <v>0.41</v>
      </c>
      <c r="G7" s="85"/>
      <c r="H7" s="64"/>
      <c r="I7" s="65"/>
    </row>
    <row r="8" spans="1:9" ht="49.5" customHeight="1">
      <c r="A8" s="41" t="s">
        <v>94</v>
      </c>
      <c r="B8" s="84">
        <v>746</v>
      </c>
      <c r="C8" s="96">
        <f>B8/B6</f>
        <v>0.4523953911461492</v>
      </c>
      <c r="D8" s="119">
        <v>3.35</v>
      </c>
      <c r="E8" s="85">
        <v>0.58</v>
      </c>
      <c r="F8" s="85">
        <v>0.42</v>
      </c>
      <c r="G8" s="85"/>
      <c r="H8" s="64"/>
      <c r="I8" s="65"/>
    </row>
    <row r="9" spans="1:8" ht="49.5" customHeight="1">
      <c r="A9" s="99" t="s">
        <v>110</v>
      </c>
      <c r="B9" s="99"/>
      <c r="C9" s="100"/>
      <c r="D9" s="121"/>
      <c r="E9" s="101"/>
      <c r="F9" s="60"/>
      <c r="G9" s="60"/>
      <c r="H9" s="27"/>
    </row>
    <row r="10" spans="1:8" ht="49.5" customHeight="1">
      <c r="A10" s="43"/>
      <c r="B10" s="105" t="s">
        <v>107</v>
      </c>
      <c r="C10" s="94" t="s">
        <v>67</v>
      </c>
      <c r="D10" s="78" t="s">
        <v>116</v>
      </c>
      <c r="E10" s="36" t="s">
        <v>108</v>
      </c>
      <c r="F10" s="36" t="s">
        <v>36</v>
      </c>
      <c r="G10" s="63" t="s">
        <v>34</v>
      </c>
      <c r="H10" s="32"/>
    </row>
    <row r="11" spans="1:9" ht="49.5" customHeight="1">
      <c r="A11" s="18" t="s">
        <v>66</v>
      </c>
      <c r="B11" s="18">
        <v>1420</v>
      </c>
      <c r="C11" s="95"/>
      <c r="D11" s="118">
        <v>3.3</v>
      </c>
      <c r="E11" s="83">
        <v>0.15</v>
      </c>
      <c r="F11" s="83">
        <v>0.76</v>
      </c>
      <c r="G11" s="83">
        <v>0.1</v>
      </c>
      <c r="H11" s="64"/>
      <c r="I11" s="65"/>
    </row>
    <row r="12" spans="1:9" ht="49.5" customHeight="1">
      <c r="A12" s="41" t="s">
        <v>109</v>
      </c>
      <c r="B12" s="84">
        <v>678</v>
      </c>
      <c r="C12" s="96">
        <f>B12/B11</f>
        <v>0.47746478873239434</v>
      </c>
      <c r="D12" s="119">
        <v>3.25</v>
      </c>
      <c r="E12" s="85">
        <v>0.11</v>
      </c>
      <c r="F12" s="85">
        <v>0.77</v>
      </c>
      <c r="G12" s="85">
        <v>0.12</v>
      </c>
      <c r="H12" s="64"/>
      <c r="I12" s="65"/>
    </row>
    <row r="13" spans="1:9" ht="49.5" customHeight="1">
      <c r="A13" s="41" t="s">
        <v>94</v>
      </c>
      <c r="B13" s="84">
        <v>742</v>
      </c>
      <c r="C13" s="96">
        <f>B13/B11</f>
        <v>0.5225352112676056</v>
      </c>
      <c r="D13" s="119">
        <v>3.35</v>
      </c>
      <c r="E13" s="85">
        <v>0.18</v>
      </c>
      <c r="F13" s="85">
        <v>0.75</v>
      </c>
      <c r="G13" s="85">
        <v>0.07</v>
      </c>
      <c r="H13" s="64"/>
      <c r="I13" s="65"/>
    </row>
    <row r="14" spans="1:8" ht="49.5" customHeight="1">
      <c r="A14" s="124" t="s">
        <v>127</v>
      </c>
      <c r="B14" s="62"/>
      <c r="C14" s="100"/>
      <c r="D14" s="121"/>
      <c r="E14" s="60"/>
      <c r="F14" s="60"/>
      <c r="G14" s="60"/>
      <c r="H14" s="27"/>
    </row>
    <row r="15" spans="1:8" ht="49.5" customHeight="1">
      <c r="A15" s="43"/>
      <c r="B15" s="105" t="s">
        <v>107</v>
      </c>
      <c r="C15" s="94" t="s">
        <v>67</v>
      </c>
      <c r="D15" s="78" t="s">
        <v>116</v>
      </c>
      <c r="E15" s="36" t="s">
        <v>108</v>
      </c>
      <c r="F15" s="36" t="s">
        <v>36</v>
      </c>
      <c r="G15" s="63" t="s">
        <v>34</v>
      </c>
      <c r="H15" s="32"/>
    </row>
    <row r="16" spans="1:9" ht="49.5" customHeight="1">
      <c r="A16" s="18" t="s">
        <v>66</v>
      </c>
      <c r="B16" s="18">
        <v>599</v>
      </c>
      <c r="C16" s="95"/>
      <c r="D16" s="118">
        <v>3.24</v>
      </c>
      <c r="E16" s="83">
        <v>0.17</v>
      </c>
      <c r="F16" s="83">
        <v>0.78</v>
      </c>
      <c r="G16" s="83">
        <v>0.05</v>
      </c>
      <c r="H16" s="64"/>
      <c r="I16" s="65"/>
    </row>
    <row r="17" spans="1:9" ht="49.5" customHeight="1">
      <c r="A17" s="41" t="s">
        <v>109</v>
      </c>
      <c r="B17" s="84">
        <v>291</v>
      </c>
      <c r="C17" s="96">
        <f>B17/B16</f>
        <v>0.48580968280467446</v>
      </c>
      <c r="D17" s="119">
        <v>3.18</v>
      </c>
      <c r="E17" s="85">
        <v>0.12</v>
      </c>
      <c r="F17" s="85">
        <v>0.81</v>
      </c>
      <c r="G17" s="85">
        <v>0.07</v>
      </c>
      <c r="H17" s="64"/>
      <c r="I17" s="65"/>
    </row>
    <row r="18" spans="1:9" ht="49.5" customHeight="1">
      <c r="A18" s="41" t="s">
        <v>94</v>
      </c>
      <c r="B18" s="84">
        <v>308</v>
      </c>
      <c r="C18" s="96">
        <f>B18/B16</f>
        <v>0.5141903171953256</v>
      </c>
      <c r="D18" s="119">
        <v>3.32</v>
      </c>
      <c r="E18" s="85">
        <v>0.22</v>
      </c>
      <c r="F18" s="85">
        <v>0.74</v>
      </c>
      <c r="G18" s="85">
        <v>0.04</v>
      </c>
      <c r="H18" s="64"/>
      <c r="I18" s="65"/>
    </row>
    <row r="19" spans="1:8" ht="49.5" customHeight="1">
      <c r="A19" s="62" t="s">
        <v>128</v>
      </c>
      <c r="B19" s="62"/>
      <c r="C19" s="100"/>
      <c r="D19" s="121"/>
      <c r="E19" s="60"/>
      <c r="F19" s="60"/>
      <c r="G19" s="60"/>
      <c r="H19" s="27"/>
    </row>
    <row r="20" spans="1:8" ht="49.5" customHeight="1">
      <c r="A20" s="43"/>
      <c r="B20" s="105" t="s">
        <v>107</v>
      </c>
      <c r="C20" s="94" t="s">
        <v>67</v>
      </c>
      <c r="D20" s="78" t="s">
        <v>116</v>
      </c>
      <c r="E20" s="36" t="s">
        <v>108</v>
      </c>
      <c r="F20" s="36" t="s">
        <v>36</v>
      </c>
      <c r="G20" s="63" t="s">
        <v>34</v>
      </c>
      <c r="H20" s="32"/>
    </row>
    <row r="21" spans="1:9" ht="49.5" customHeight="1">
      <c r="A21" s="18" t="s">
        <v>66</v>
      </c>
      <c r="B21" s="18">
        <v>818</v>
      </c>
      <c r="C21" s="95"/>
      <c r="D21" s="118">
        <v>3.33</v>
      </c>
      <c r="E21" s="83">
        <v>0.13</v>
      </c>
      <c r="F21" s="83">
        <v>0.74</v>
      </c>
      <c r="G21" s="83">
        <v>0.13</v>
      </c>
      <c r="H21" s="64"/>
      <c r="I21" s="65"/>
    </row>
    <row r="22" spans="1:9" ht="49.5" customHeight="1">
      <c r="A22" s="41" t="s">
        <v>109</v>
      </c>
      <c r="B22" s="84">
        <v>387</v>
      </c>
      <c r="C22" s="96">
        <f>B22/B21</f>
        <v>0.4731051344743276</v>
      </c>
      <c r="D22" s="119">
        <v>3.3</v>
      </c>
      <c r="E22" s="85">
        <v>0.11</v>
      </c>
      <c r="F22" s="85">
        <v>0.73</v>
      </c>
      <c r="G22" s="85">
        <v>0.16</v>
      </c>
      <c r="H22" s="64"/>
      <c r="I22" s="65"/>
    </row>
    <row r="23" spans="1:9" ht="49.5" customHeight="1">
      <c r="A23" s="41" t="s">
        <v>94</v>
      </c>
      <c r="B23" s="84">
        <v>431</v>
      </c>
      <c r="C23" s="96">
        <f>B23/B21</f>
        <v>0.5268948655256723</v>
      </c>
      <c r="D23" s="119">
        <v>3.37</v>
      </c>
      <c r="E23" s="85">
        <v>0.15</v>
      </c>
      <c r="F23" s="85">
        <v>0.75</v>
      </c>
      <c r="G23" s="85">
        <v>0.1</v>
      </c>
      <c r="H23" s="64"/>
      <c r="I23" s="65"/>
    </row>
    <row r="24" spans="1:8" ht="37.5" customHeight="1">
      <c r="A24" s="62" t="s">
        <v>68</v>
      </c>
      <c r="B24" s="62"/>
      <c r="C24" s="102"/>
      <c r="D24" s="122"/>
      <c r="E24" s="101"/>
      <c r="F24" s="60"/>
      <c r="G24" s="60"/>
      <c r="H24" s="27"/>
    </row>
    <row r="25" spans="1:8" ht="37.5" customHeight="1">
      <c r="A25" s="81"/>
      <c r="B25" s="105" t="s">
        <v>107</v>
      </c>
      <c r="C25" s="94" t="s">
        <v>67</v>
      </c>
      <c r="D25" s="78" t="s">
        <v>116</v>
      </c>
      <c r="E25" s="36" t="s">
        <v>69</v>
      </c>
      <c r="F25" s="36" t="s">
        <v>70</v>
      </c>
      <c r="G25" s="63" t="s">
        <v>71</v>
      </c>
      <c r="H25" s="32" t="s">
        <v>72</v>
      </c>
    </row>
    <row r="26" spans="1:9" ht="37.5" customHeight="1">
      <c r="A26" s="18" t="s">
        <v>66</v>
      </c>
      <c r="B26" s="18">
        <v>695</v>
      </c>
      <c r="C26" s="95"/>
      <c r="D26" s="118">
        <v>3.3</v>
      </c>
      <c r="E26" s="83">
        <v>0.23</v>
      </c>
      <c r="F26" s="83">
        <v>0.54</v>
      </c>
      <c r="G26" s="83">
        <v>0.17</v>
      </c>
      <c r="H26" s="86">
        <v>0.07</v>
      </c>
      <c r="I26" s="65"/>
    </row>
    <row r="27" spans="1:9" ht="37.5" customHeight="1">
      <c r="A27" s="90" t="s">
        <v>109</v>
      </c>
      <c r="B27" s="91">
        <v>85</v>
      </c>
      <c r="C27" s="97">
        <f>B27/B26</f>
        <v>0.1223021582733813</v>
      </c>
      <c r="D27" s="120">
        <v>3.25</v>
      </c>
      <c r="E27" s="92">
        <v>0.02</v>
      </c>
      <c r="F27" s="92">
        <v>0.33</v>
      </c>
      <c r="G27" s="92">
        <v>0.42</v>
      </c>
      <c r="H27" s="93">
        <v>0.22</v>
      </c>
      <c r="I27" s="65"/>
    </row>
    <row r="28" spans="1:9" ht="37.5" customHeight="1">
      <c r="A28" s="41" t="s">
        <v>113</v>
      </c>
      <c r="B28" s="84">
        <v>5</v>
      </c>
      <c r="C28" s="96">
        <f>B28/B27</f>
        <v>0.058823529411764705</v>
      </c>
      <c r="D28" s="119">
        <v>3.2</v>
      </c>
      <c r="E28" s="85">
        <v>0</v>
      </c>
      <c r="F28" s="85">
        <v>0.2</v>
      </c>
      <c r="G28" s="85">
        <v>0.6</v>
      </c>
      <c r="H28" s="87">
        <v>0.2</v>
      </c>
      <c r="I28" s="65"/>
    </row>
    <row r="29" spans="1:9" ht="37.5" customHeight="1">
      <c r="A29" s="41" t="s">
        <v>36</v>
      </c>
      <c r="B29" s="84">
        <v>75</v>
      </c>
      <c r="C29" s="96">
        <f>B29/B27</f>
        <v>0.8823529411764706</v>
      </c>
      <c r="D29" s="119">
        <v>3.21</v>
      </c>
      <c r="E29" s="85">
        <v>0.03</v>
      </c>
      <c r="F29" s="85">
        <v>0.35</v>
      </c>
      <c r="G29" s="85">
        <v>0.43</v>
      </c>
      <c r="H29" s="87">
        <v>0.2</v>
      </c>
      <c r="I29" s="65"/>
    </row>
    <row r="30" spans="1:9" ht="37.5" customHeight="1">
      <c r="A30" s="41" t="s">
        <v>34</v>
      </c>
      <c r="B30" s="84">
        <v>4</v>
      </c>
      <c r="C30" s="96">
        <f>B30/B27</f>
        <v>0.047058823529411764</v>
      </c>
      <c r="D30" s="119">
        <v>3.55</v>
      </c>
      <c r="E30" s="85">
        <v>0</v>
      </c>
      <c r="F30" s="85">
        <v>0.25</v>
      </c>
      <c r="G30" s="85">
        <v>0.25</v>
      </c>
      <c r="H30" s="87">
        <v>0.5</v>
      </c>
      <c r="I30" s="65"/>
    </row>
    <row r="31" spans="1:9" ht="37.5" customHeight="1">
      <c r="A31" s="90" t="s">
        <v>94</v>
      </c>
      <c r="B31" s="91">
        <v>610</v>
      </c>
      <c r="C31" s="97">
        <f>B31/B26</f>
        <v>0.8776978417266187</v>
      </c>
      <c r="D31" s="120">
        <v>3.35</v>
      </c>
      <c r="E31" s="92">
        <v>0.26</v>
      </c>
      <c r="F31" s="92">
        <v>0.56</v>
      </c>
      <c r="G31" s="92">
        <v>0.13</v>
      </c>
      <c r="H31" s="93">
        <v>0.04</v>
      </c>
      <c r="I31" s="65"/>
    </row>
    <row r="32" spans="1:9" ht="37.5" customHeight="1">
      <c r="A32" s="41" t="s">
        <v>113</v>
      </c>
      <c r="B32" s="84">
        <v>99</v>
      </c>
      <c r="C32" s="96">
        <f>B32/B31</f>
        <v>0.16229508196721312</v>
      </c>
      <c r="D32" s="119">
        <v>3.3</v>
      </c>
      <c r="E32" s="85">
        <v>0.28</v>
      </c>
      <c r="F32" s="85">
        <v>0.56</v>
      </c>
      <c r="G32" s="85">
        <v>0.12</v>
      </c>
      <c r="H32" s="87">
        <v>0.04</v>
      </c>
      <c r="I32" s="65"/>
    </row>
    <row r="33" spans="1:9" ht="37.5" customHeight="1">
      <c r="A33" s="41" t="s">
        <v>36</v>
      </c>
      <c r="B33" s="84">
        <v>465</v>
      </c>
      <c r="C33" s="96">
        <f>B33/B31</f>
        <v>0.7622950819672131</v>
      </c>
      <c r="D33" s="119">
        <v>3.34</v>
      </c>
      <c r="E33" s="85">
        <v>0.24</v>
      </c>
      <c r="F33" s="85">
        <v>0.58</v>
      </c>
      <c r="G33" s="85">
        <v>0.14</v>
      </c>
      <c r="H33" s="87">
        <v>0.04</v>
      </c>
      <c r="I33" s="65"/>
    </row>
    <row r="34" spans="1:9" ht="37.5" customHeight="1">
      <c r="A34" s="41" t="s">
        <v>34</v>
      </c>
      <c r="B34" s="84">
        <v>41</v>
      </c>
      <c r="C34" s="96">
        <f>B34/B31</f>
        <v>0.06721311475409836</v>
      </c>
      <c r="D34" s="119">
        <v>3.54</v>
      </c>
      <c r="E34" s="85">
        <v>0.37</v>
      </c>
      <c r="F34" s="85">
        <v>0.44</v>
      </c>
      <c r="G34" s="85">
        <v>0.1</v>
      </c>
      <c r="H34" s="87">
        <v>0.1</v>
      </c>
      <c r="I34" s="65"/>
    </row>
    <row r="35" spans="1:8" ht="33.75" customHeight="1">
      <c r="A35" s="62" t="s">
        <v>73</v>
      </c>
      <c r="B35" s="62"/>
      <c r="C35" s="102"/>
      <c r="D35" s="122"/>
      <c r="E35" s="60"/>
      <c r="F35" s="60"/>
      <c r="G35" s="60"/>
      <c r="H35" s="27"/>
    </row>
    <row r="36" spans="1:8" ht="33.75" customHeight="1">
      <c r="A36" s="43"/>
      <c r="B36" s="105" t="s">
        <v>107</v>
      </c>
      <c r="C36" s="94" t="s">
        <v>67</v>
      </c>
      <c r="D36" s="78" t="s">
        <v>116</v>
      </c>
      <c r="E36" s="36" t="s">
        <v>76</v>
      </c>
      <c r="F36" s="36" t="s">
        <v>75</v>
      </c>
      <c r="G36" s="63" t="s">
        <v>74</v>
      </c>
      <c r="H36" s="32" t="s">
        <v>77</v>
      </c>
    </row>
    <row r="37" spans="1:9" ht="33.75" customHeight="1">
      <c r="A37" s="81" t="s">
        <v>66</v>
      </c>
      <c r="B37" s="88">
        <v>997</v>
      </c>
      <c r="C37" s="95"/>
      <c r="D37" s="118">
        <v>3.3</v>
      </c>
      <c r="E37" s="83">
        <v>0.1</v>
      </c>
      <c r="F37" s="83">
        <v>0.39</v>
      </c>
      <c r="G37" s="83">
        <v>0.35</v>
      </c>
      <c r="H37" s="86">
        <v>0.16</v>
      </c>
      <c r="I37" s="65"/>
    </row>
    <row r="38" spans="1:9" ht="33.75" customHeight="1">
      <c r="A38" s="90" t="s">
        <v>109</v>
      </c>
      <c r="B38" s="91">
        <v>377</v>
      </c>
      <c r="C38" s="97">
        <f>B38/B37</f>
        <v>0.3781344032096289</v>
      </c>
      <c r="D38" s="120">
        <v>3.25</v>
      </c>
      <c r="E38" s="92">
        <v>0.1</v>
      </c>
      <c r="F38" s="92">
        <v>0.37</v>
      </c>
      <c r="G38" s="92">
        <v>0.34</v>
      </c>
      <c r="H38" s="93">
        <v>0.19</v>
      </c>
      <c r="I38" s="65"/>
    </row>
    <row r="39" spans="1:9" ht="33.75" customHeight="1">
      <c r="A39" s="41" t="s">
        <v>113</v>
      </c>
      <c r="B39" s="84">
        <v>36</v>
      </c>
      <c r="C39" s="96">
        <f>B39/B38</f>
        <v>0.09549071618037135</v>
      </c>
      <c r="D39" s="119">
        <v>3.2</v>
      </c>
      <c r="E39" s="85">
        <v>0.22</v>
      </c>
      <c r="F39" s="85">
        <v>0.44</v>
      </c>
      <c r="G39" s="85">
        <v>0.17</v>
      </c>
      <c r="H39" s="87">
        <v>0.17</v>
      </c>
      <c r="I39" s="65"/>
    </row>
    <row r="40" spans="1:9" ht="33.75" customHeight="1">
      <c r="A40" s="41" t="s">
        <v>36</v>
      </c>
      <c r="B40" s="84">
        <v>316</v>
      </c>
      <c r="C40" s="96">
        <f>B40/B38</f>
        <v>0.8381962864721485</v>
      </c>
      <c r="D40" s="119">
        <v>3.21</v>
      </c>
      <c r="E40" s="85">
        <v>0.09</v>
      </c>
      <c r="F40" s="85">
        <v>0.36</v>
      </c>
      <c r="G40" s="85">
        <v>0.36</v>
      </c>
      <c r="H40" s="87">
        <v>0.19</v>
      </c>
      <c r="I40" s="65"/>
    </row>
    <row r="41" spans="1:9" ht="33.75" customHeight="1">
      <c r="A41" s="41" t="s">
        <v>34</v>
      </c>
      <c r="B41" s="84">
        <v>23</v>
      </c>
      <c r="C41" s="96">
        <f>B41/B38</f>
        <v>0.0610079575596817</v>
      </c>
      <c r="D41" s="119">
        <v>3.55</v>
      </c>
      <c r="E41" s="85">
        <v>0.04</v>
      </c>
      <c r="F41" s="85">
        <v>0.52</v>
      </c>
      <c r="G41" s="85">
        <v>0.22</v>
      </c>
      <c r="H41" s="87">
        <v>0.22</v>
      </c>
      <c r="I41" s="65"/>
    </row>
    <row r="42" spans="1:9" ht="33.75" customHeight="1">
      <c r="A42" s="90" t="s">
        <v>94</v>
      </c>
      <c r="B42" s="91">
        <v>620</v>
      </c>
      <c r="C42" s="97">
        <f>B42/B37</f>
        <v>0.6218655967903711</v>
      </c>
      <c r="D42" s="120">
        <v>3.35</v>
      </c>
      <c r="E42" s="92">
        <v>0.11</v>
      </c>
      <c r="F42" s="92">
        <v>0.4</v>
      </c>
      <c r="G42" s="92">
        <v>0.35</v>
      </c>
      <c r="H42" s="93">
        <v>0.14</v>
      </c>
      <c r="I42" s="65"/>
    </row>
    <row r="43" spans="1:9" ht="33.75" customHeight="1">
      <c r="A43" s="41" t="s">
        <v>113</v>
      </c>
      <c r="B43" s="84">
        <v>104</v>
      </c>
      <c r="C43" s="96">
        <f>B43/B42</f>
        <v>0.16774193548387098</v>
      </c>
      <c r="D43" s="119">
        <v>3.3</v>
      </c>
      <c r="E43" s="85">
        <v>0.2</v>
      </c>
      <c r="F43" s="85">
        <v>0.38</v>
      </c>
      <c r="G43" s="85">
        <v>0.36</v>
      </c>
      <c r="H43" s="87">
        <v>0.07</v>
      </c>
      <c r="I43" s="65"/>
    </row>
    <row r="44" spans="1:9" ht="33.75" customHeight="1">
      <c r="A44" s="41" t="s">
        <v>36</v>
      </c>
      <c r="B44" s="84">
        <v>475</v>
      </c>
      <c r="C44" s="96">
        <f>B44/B42</f>
        <v>0.7661290322580645</v>
      </c>
      <c r="D44" s="119">
        <v>3.34</v>
      </c>
      <c r="E44" s="85">
        <v>0.08</v>
      </c>
      <c r="F44" s="85">
        <v>0.4</v>
      </c>
      <c r="G44" s="85">
        <v>0.36</v>
      </c>
      <c r="H44" s="87">
        <v>0.16</v>
      </c>
      <c r="I44" s="65"/>
    </row>
    <row r="45" spans="1:9" ht="33.75" customHeight="1">
      <c r="A45" s="41" t="s">
        <v>34</v>
      </c>
      <c r="B45" s="84">
        <v>38</v>
      </c>
      <c r="C45" s="96">
        <f>B45/B42</f>
        <v>0.06129032258064516</v>
      </c>
      <c r="D45" s="119">
        <v>3.54</v>
      </c>
      <c r="E45" s="85">
        <v>0.16</v>
      </c>
      <c r="F45" s="85">
        <v>0.42</v>
      </c>
      <c r="G45" s="85">
        <v>0.26</v>
      </c>
      <c r="H45" s="87">
        <v>0.16</v>
      </c>
      <c r="I45" s="65"/>
    </row>
    <row r="46" spans="1:8" ht="33.75" customHeight="1">
      <c r="A46" s="62" t="s">
        <v>78</v>
      </c>
      <c r="B46" s="62"/>
      <c r="C46" s="102"/>
      <c r="D46" s="122"/>
      <c r="E46" s="60"/>
      <c r="F46" s="60"/>
      <c r="G46" s="60"/>
      <c r="H46" s="27"/>
    </row>
    <row r="47" spans="1:8" ht="33.75" customHeight="1">
      <c r="A47" s="43"/>
      <c r="B47" s="105" t="s">
        <v>107</v>
      </c>
      <c r="C47" s="94" t="s">
        <v>67</v>
      </c>
      <c r="D47" s="78" t="s">
        <v>116</v>
      </c>
      <c r="E47" s="36" t="s">
        <v>76</v>
      </c>
      <c r="F47" s="36" t="s">
        <v>75</v>
      </c>
      <c r="G47" s="63" t="s">
        <v>74</v>
      </c>
      <c r="H47" s="32" t="s">
        <v>77</v>
      </c>
    </row>
    <row r="48" spans="1:9" ht="33.75" customHeight="1">
      <c r="A48" s="81" t="s">
        <v>66</v>
      </c>
      <c r="B48" s="88">
        <v>1359</v>
      </c>
      <c r="C48" s="95"/>
      <c r="D48" s="118">
        <v>3.3</v>
      </c>
      <c r="E48" s="83">
        <v>0.23</v>
      </c>
      <c r="F48" s="83">
        <v>0.56</v>
      </c>
      <c r="G48" s="83">
        <v>0.19</v>
      </c>
      <c r="H48" s="86">
        <v>0.02</v>
      </c>
      <c r="I48" s="65"/>
    </row>
    <row r="49" spans="1:9" ht="33.75" customHeight="1">
      <c r="A49" s="41" t="s">
        <v>109</v>
      </c>
      <c r="B49" s="84">
        <v>626</v>
      </c>
      <c r="C49" s="96">
        <f>B49/B48</f>
        <v>0.4606328182487123</v>
      </c>
      <c r="D49" s="119">
        <v>3.25</v>
      </c>
      <c r="E49" s="85">
        <v>0.22</v>
      </c>
      <c r="F49" s="85">
        <v>0.55</v>
      </c>
      <c r="G49" s="85">
        <v>0.2</v>
      </c>
      <c r="H49" s="87">
        <v>0.02</v>
      </c>
      <c r="I49" s="65"/>
    </row>
    <row r="50" spans="1:9" ht="33.75" customHeight="1">
      <c r="A50" s="41" t="s">
        <v>94</v>
      </c>
      <c r="B50" s="84">
        <v>733</v>
      </c>
      <c r="C50" s="96">
        <f>B50/B48</f>
        <v>0.5393671817512877</v>
      </c>
      <c r="D50" s="119">
        <v>3.35</v>
      </c>
      <c r="E50" s="85">
        <v>0.24</v>
      </c>
      <c r="F50" s="85">
        <v>0.57</v>
      </c>
      <c r="G50" s="85">
        <v>0.18</v>
      </c>
      <c r="H50" s="87">
        <v>0.02</v>
      </c>
      <c r="I50" s="65"/>
    </row>
    <row r="51" spans="1:8" ht="33.75" customHeight="1">
      <c r="A51" s="62" t="s">
        <v>79</v>
      </c>
      <c r="B51" s="62"/>
      <c r="C51" s="102"/>
      <c r="D51" s="122"/>
      <c r="E51" s="60"/>
      <c r="F51" s="60"/>
      <c r="G51" s="60"/>
      <c r="H51" s="27"/>
    </row>
    <row r="52" spans="1:8" ht="33.75" customHeight="1">
      <c r="A52" s="43"/>
      <c r="B52" s="105" t="s">
        <v>107</v>
      </c>
      <c r="C52" s="94" t="s">
        <v>67</v>
      </c>
      <c r="D52" s="78" t="s">
        <v>116</v>
      </c>
      <c r="E52" s="36" t="s">
        <v>80</v>
      </c>
      <c r="F52" s="36" t="s">
        <v>81</v>
      </c>
      <c r="G52" s="63" t="s">
        <v>82</v>
      </c>
      <c r="H52" s="32" t="s">
        <v>83</v>
      </c>
    </row>
    <row r="53" spans="1:9" ht="33.75" customHeight="1">
      <c r="A53" s="81" t="s">
        <v>66</v>
      </c>
      <c r="B53" s="88">
        <v>1352</v>
      </c>
      <c r="C53" s="95"/>
      <c r="D53" s="118">
        <v>3.3</v>
      </c>
      <c r="E53" s="83">
        <v>0.11</v>
      </c>
      <c r="F53" s="83">
        <v>0.57</v>
      </c>
      <c r="G53" s="83">
        <v>0.25</v>
      </c>
      <c r="H53" s="86">
        <v>0.07</v>
      </c>
      <c r="I53" s="65"/>
    </row>
    <row r="54" spans="1:9" ht="33.75" customHeight="1">
      <c r="A54" s="41" t="s">
        <v>109</v>
      </c>
      <c r="B54" s="84">
        <v>622</v>
      </c>
      <c r="C54" s="96">
        <f>B54/B53</f>
        <v>0.46005917159763315</v>
      </c>
      <c r="D54" s="119">
        <v>3.25</v>
      </c>
      <c r="E54" s="85">
        <v>0.11</v>
      </c>
      <c r="F54" s="85">
        <v>0.57</v>
      </c>
      <c r="G54" s="85">
        <v>0.25</v>
      </c>
      <c r="H54" s="87">
        <v>0.08</v>
      </c>
      <c r="I54" s="65"/>
    </row>
    <row r="55" spans="1:9" ht="33.75" customHeight="1">
      <c r="A55" s="41" t="s">
        <v>94</v>
      </c>
      <c r="B55" s="84">
        <v>730</v>
      </c>
      <c r="C55" s="96">
        <f>B55/B53</f>
        <v>0.5399408284023669</v>
      </c>
      <c r="D55" s="119">
        <v>3.35</v>
      </c>
      <c r="E55" s="85">
        <v>0.11</v>
      </c>
      <c r="F55" s="85">
        <v>0.57</v>
      </c>
      <c r="G55" s="85">
        <v>0.25</v>
      </c>
      <c r="H55" s="87">
        <v>0.06</v>
      </c>
      <c r="I55" s="65"/>
    </row>
    <row r="56" spans="1:8" ht="33.75" customHeight="1">
      <c r="A56" s="62" t="s">
        <v>84</v>
      </c>
      <c r="B56" s="62"/>
      <c r="C56" s="102"/>
      <c r="D56" s="122"/>
      <c r="E56" s="60"/>
      <c r="F56" s="60"/>
      <c r="G56" s="60"/>
      <c r="H56" s="27"/>
    </row>
    <row r="57" spans="1:8" ht="33.75" customHeight="1">
      <c r="A57" s="43"/>
      <c r="B57" s="105" t="s">
        <v>107</v>
      </c>
      <c r="C57" s="94" t="s">
        <v>67</v>
      </c>
      <c r="D57" s="78" t="s">
        <v>116</v>
      </c>
      <c r="E57" s="36" t="s">
        <v>69</v>
      </c>
      <c r="F57" s="36" t="s">
        <v>70</v>
      </c>
      <c r="G57" s="63" t="s">
        <v>71</v>
      </c>
      <c r="H57" s="32" t="s">
        <v>72</v>
      </c>
    </row>
    <row r="58" spans="1:9" ht="33.75" customHeight="1">
      <c r="A58" s="81" t="s">
        <v>66</v>
      </c>
      <c r="B58" s="88">
        <v>1345</v>
      </c>
      <c r="C58" s="95"/>
      <c r="D58" s="118">
        <v>3.3</v>
      </c>
      <c r="E58" s="83">
        <v>0.22</v>
      </c>
      <c r="F58" s="83">
        <v>0.68</v>
      </c>
      <c r="G58" s="83">
        <v>0.09</v>
      </c>
      <c r="H58" s="86">
        <v>0.01</v>
      </c>
      <c r="I58" s="65"/>
    </row>
    <row r="59" spans="1:9" ht="33.75" customHeight="1">
      <c r="A59" s="41" t="s">
        <v>109</v>
      </c>
      <c r="B59" s="84">
        <v>616</v>
      </c>
      <c r="C59" s="96">
        <f>B59/B58</f>
        <v>0.4579925650557621</v>
      </c>
      <c r="D59" s="119">
        <v>3.25</v>
      </c>
      <c r="E59" s="85">
        <v>0.23</v>
      </c>
      <c r="F59" s="85">
        <v>0.65</v>
      </c>
      <c r="G59" s="85">
        <v>0.1</v>
      </c>
      <c r="H59" s="87">
        <v>0.01</v>
      </c>
      <c r="I59" s="65"/>
    </row>
    <row r="60" spans="1:9" ht="33.75" customHeight="1">
      <c r="A60" s="41" t="s">
        <v>94</v>
      </c>
      <c r="B60" s="84">
        <v>729</v>
      </c>
      <c r="C60" s="96">
        <f>B60/B58</f>
        <v>0.5420074349442379</v>
      </c>
      <c r="D60" s="119">
        <v>3.35</v>
      </c>
      <c r="E60" s="85">
        <v>0.22</v>
      </c>
      <c r="F60" s="85">
        <v>0.7</v>
      </c>
      <c r="G60" s="85">
        <v>0.07</v>
      </c>
      <c r="H60" s="87">
        <v>0.01</v>
      </c>
      <c r="I60" s="65"/>
    </row>
    <row r="61" spans="1:8" ht="33.75" customHeight="1">
      <c r="A61" s="61" t="s">
        <v>85</v>
      </c>
      <c r="B61" s="61"/>
      <c r="C61" s="103"/>
      <c r="D61" s="123"/>
      <c r="E61" s="60"/>
      <c r="F61" s="60"/>
      <c r="G61" s="60"/>
      <c r="H61" s="27"/>
    </row>
    <row r="62" spans="1:9" ht="33.75" customHeight="1">
      <c r="A62" s="43"/>
      <c r="B62" s="105" t="s">
        <v>107</v>
      </c>
      <c r="C62" s="94" t="s">
        <v>67</v>
      </c>
      <c r="D62" s="78" t="s">
        <v>116</v>
      </c>
      <c r="E62" s="36" t="s">
        <v>86</v>
      </c>
      <c r="F62" s="36" t="s">
        <v>87</v>
      </c>
      <c r="G62" s="63" t="s">
        <v>88</v>
      </c>
      <c r="H62" s="32" t="s">
        <v>89</v>
      </c>
      <c r="I62" s="66" t="s">
        <v>90</v>
      </c>
    </row>
    <row r="63" spans="1:9" ht="33.75" customHeight="1">
      <c r="A63" s="81" t="s">
        <v>66</v>
      </c>
      <c r="B63" s="88">
        <v>1326</v>
      </c>
      <c r="C63" s="95"/>
      <c r="D63" s="118">
        <v>3.3</v>
      </c>
      <c r="E63" s="83">
        <v>0.16</v>
      </c>
      <c r="F63" s="83">
        <v>0.53</v>
      </c>
      <c r="G63" s="83">
        <v>0.01</v>
      </c>
      <c r="H63" s="86">
        <v>0</v>
      </c>
      <c r="I63" s="89">
        <v>0.3</v>
      </c>
    </row>
    <row r="64" spans="1:9" ht="33.75" customHeight="1">
      <c r="A64" s="41" t="s">
        <v>109</v>
      </c>
      <c r="B64" s="84">
        <v>609</v>
      </c>
      <c r="C64" s="96">
        <f>B64/B63</f>
        <v>0.4592760180995475</v>
      </c>
      <c r="D64" s="119">
        <v>3.25</v>
      </c>
      <c r="E64" s="85">
        <v>0.15</v>
      </c>
      <c r="F64" s="85">
        <v>0.52</v>
      </c>
      <c r="G64" s="85">
        <v>0.01</v>
      </c>
      <c r="H64" s="87">
        <v>0</v>
      </c>
      <c r="I64" s="87">
        <v>0.31</v>
      </c>
    </row>
    <row r="65" spans="1:9" ht="33.75" customHeight="1">
      <c r="A65" s="41" t="s">
        <v>94</v>
      </c>
      <c r="B65" s="84">
        <v>717</v>
      </c>
      <c r="C65" s="96">
        <f>B65/B63</f>
        <v>0.5407239819004525</v>
      </c>
      <c r="D65" s="119">
        <v>3.35</v>
      </c>
      <c r="E65" s="85">
        <v>0.16</v>
      </c>
      <c r="F65" s="85">
        <v>0.53</v>
      </c>
      <c r="G65" s="85">
        <v>0.01</v>
      </c>
      <c r="H65" s="87">
        <v>0.01</v>
      </c>
      <c r="I65" s="87">
        <v>0.28</v>
      </c>
    </row>
  </sheetData>
  <mergeCells count="2">
    <mergeCell ref="A1:H1"/>
    <mergeCell ref="A2:H2"/>
  </mergeCells>
  <printOptions/>
  <pageMargins left="0.5" right="0.5" top="0.5" bottom="0.5" header="0.5" footer="0.3"/>
  <pageSetup horizontalDpi="600" verticalDpi="600" orientation="portrait" scale="70" r:id="rId1"/>
  <headerFooter alignWithMargins="0">
    <oddFooter>&amp;L&amp;"Arial,Italic"&amp;9Prepared by: Office of Institutional Research (ch, yl, pn)&amp;C&amp;"Arial,Italic"&amp;9Table 7, Page &amp;P of &amp;N&amp;R&amp;"Arial,Italic"&amp;9 05/15/2009</oddFooter>
  </headerFooter>
  <rowBreaks count="2" manualBreakCount="2">
    <brk id="23" max="255" man="1"/>
    <brk id="50" max="255" man="1"/>
  </rowBreaks>
</worksheet>
</file>

<file path=xl/worksheets/sheet8.xml><?xml version="1.0" encoding="utf-8"?>
<worksheet xmlns="http://schemas.openxmlformats.org/spreadsheetml/2006/main" xmlns:r="http://schemas.openxmlformats.org/officeDocument/2006/relationships">
  <dimension ref="A1:I65"/>
  <sheetViews>
    <sheetView tabSelected="1" zoomScale="60" zoomScaleNormal="60" workbookViewId="0" topLeftCell="A1">
      <selection activeCell="D6" sqref="D6"/>
    </sheetView>
  </sheetViews>
  <sheetFormatPr defaultColWidth="9.140625" defaultRowHeight="12.75"/>
  <cols>
    <col min="1" max="1" width="22.7109375" style="0" customWidth="1"/>
    <col min="2" max="2" width="13.421875" style="0" customWidth="1"/>
    <col min="3" max="3" width="13.28125" style="0" customWidth="1"/>
    <col min="4" max="4" width="12.57421875" style="0" customWidth="1"/>
    <col min="5" max="5" width="14.7109375" style="0" customWidth="1"/>
    <col min="6" max="7" width="13.57421875" style="0" customWidth="1"/>
    <col min="8" max="8" width="12.8515625" style="0" customWidth="1"/>
    <col min="9" max="9" width="13.28125" style="0" customWidth="1"/>
  </cols>
  <sheetData>
    <row r="1" spans="1:8" ht="21" customHeight="1">
      <c r="A1" s="181" t="s">
        <v>0</v>
      </c>
      <c r="B1" s="181"/>
      <c r="C1" s="181"/>
      <c r="D1" s="181"/>
      <c r="E1" s="181"/>
      <c r="F1" s="181"/>
      <c r="G1" s="181"/>
      <c r="H1" s="181"/>
    </row>
    <row r="2" spans="1:8" ht="45" customHeight="1">
      <c r="A2" s="182" t="s">
        <v>185</v>
      </c>
      <c r="B2" s="187"/>
      <c r="C2" s="187"/>
      <c r="D2" s="187"/>
      <c r="E2" s="187"/>
      <c r="F2" s="187"/>
      <c r="G2" s="187"/>
      <c r="H2" s="187"/>
    </row>
    <row r="3" spans="1:8" ht="3.75" customHeight="1">
      <c r="A3" s="1"/>
      <c r="B3" s="1"/>
      <c r="C3" s="1"/>
      <c r="D3" s="1"/>
      <c r="E3" s="1"/>
      <c r="F3" s="1"/>
      <c r="G3" s="1"/>
      <c r="H3" s="2"/>
    </row>
    <row r="4" spans="1:8" ht="49.5" customHeight="1">
      <c r="A4" s="62" t="s">
        <v>111</v>
      </c>
      <c r="B4" s="62"/>
      <c r="C4" s="82"/>
      <c r="D4" s="82"/>
      <c r="E4" s="60"/>
      <c r="F4" s="60"/>
      <c r="G4" s="60"/>
      <c r="H4" s="27"/>
    </row>
    <row r="5" spans="1:8" ht="49.5" customHeight="1">
      <c r="A5" s="43"/>
      <c r="B5" s="105" t="s">
        <v>107</v>
      </c>
      <c r="C5" s="94" t="s">
        <v>67</v>
      </c>
      <c r="D5" s="98" t="s">
        <v>116</v>
      </c>
      <c r="E5" s="32" t="s">
        <v>112</v>
      </c>
      <c r="F5" s="36" t="s">
        <v>34</v>
      </c>
      <c r="G5" s="63"/>
      <c r="H5" s="32"/>
    </row>
    <row r="6" spans="1:9" ht="49.5" customHeight="1">
      <c r="A6" s="18" t="s">
        <v>66</v>
      </c>
      <c r="B6" s="18">
        <v>832</v>
      </c>
      <c r="C6" s="95"/>
      <c r="D6" s="118">
        <v>3.57</v>
      </c>
      <c r="E6" s="83">
        <v>0.23</v>
      </c>
      <c r="F6" s="83">
        <v>0.77</v>
      </c>
      <c r="G6" s="83"/>
      <c r="H6" s="64"/>
      <c r="I6" s="65"/>
    </row>
    <row r="7" spans="1:9" ht="49.5" customHeight="1">
      <c r="A7" s="41" t="s">
        <v>109</v>
      </c>
      <c r="B7" s="84">
        <v>499</v>
      </c>
      <c r="C7" s="96">
        <f>B7/B6</f>
        <v>0.5997596153846154</v>
      </c>
      <c r="D7" s="119">
        <v>3.58</v>
      </c>
      <c r="E7" s="85">
        <v>0.22</v>
      </c>
      <c r="F7" s="85">
        <v>0.78</v>
      </c>
      <c r="G7" s="85"/>
      <c r="H7" s="64"/>
      <c r="I7" s="65"/>
    </row>
    <row r="8" spans="1:9" ht="49.5" customHeight="1">
      <c r="A8" s="41" t="s">
        <v>94</v>
      </c>
      <c r="B8" s="84">
        <v>333</v>
      </c>
      <c r="C8" s="96">
        <f>B8/B6</f>
        <v>0.40024038461538464</v>
      </c>
      <c r="D8" s="119">
        <v>3.57</v>
      </c>
      <c r="E8" s="85">
        <v>0.25</v>
      </c>
      <c r="F8" s="85">
        <v>0.75</v>
      </c>
      <c r="G8" s="85"/>
      <c r="H8" s="64"/>
      <c r="I8" s="65"/>
    </row>
    <row r="9" spans="1:8" ht="49.5" customHeight="1">
      <c r="A9" s="99" t="s">
        <v>110</v>
      </c>
      <c r="B9" s="99"/>
      <c r="C9" s="100"/>
      <c r="D9" s="121"/>
      <c r="E9" s="101"/>
      <c r="F9" s="60"/>
      <c r="G9" s="60"/>
      <c r="H9" s="27"/>
    </row>
    <row r="10" spans="1:8" ht="49.5" customHeight="1">
      <c r="A10" s="43"/>
      <c r="B10" s="105" t="s">
        <v>107</v>
      </c>
      <c r="C10" s="94" t="s">
        <v>67</v>
      </c>
      <c r="D10" s="78" t="s">
        <v>116</v>
      </c>
      <c r="E10" s="36" t="s">
        <v>108</v>
      </c>
      <c r="F10" s="36" t="s">
        <v>36</v>
      </c>
      <c r="G10" s="63" t="s">
        <v>34</v>
      </c>
      <c r="H10" s="32"/>
    </row>
    <row r="11" spans="1:9" ht="49.5" customHeight="1">
      <c r="A11" s="18" t="s">
        <v>66</v>
      </c>
      <c r="B11" s="18">
        <v>704</v>
      </c>
      <c r="C11" s="95"/>
      <c r="D11" s="118">
        <v>3.57</v>
      </c>
      <c r="E11" s="83">
        <v>0.44</v>
      </c>
      <c r="F11" s="83">
        <v>0.47</v>
      </c>
      <c r="G11" s="83">
        <v>0.09</v>
      </c>
      <c r="H11" s="64"/>
      <c r="I11" s="65"/>
    </row>
    <row r="12" spans="1:9" ht="49.5" customHeight="1">
      <c r="A12" s="41" t="s">
        <v>109</v>
      </c>
      <c r="B12" s="84">
        <v>382</v>
      </c>
      <c r="C12" s="96">
        <f>B12/B11</f>
        <v>0.5426136363636364</v>
      </c>
      <c r="D12" s="119">
        <v>3.58</v>
      </c>
      <c r="E12" s="85">
        <v>0.4</v>
      </c>
      <c r="F12" s="85">
        <v>0.49</v>
      </c>
      <c r="G12" s="85">
        <v>0.11</v>
      </c>
      <c r="H12" s="64"/>
      <c r="I12" s="65"/>
    </row>
    <row r="13" spans="1:9" ht="49.5" customHeight="1">
      <c r="A13" s="41" t="s">
        <v>94</v>
      </c>
      <c r="B13" s="84">
        <v>322</v>
      </c>
      <c r="C13" s="96">
        <f>B13/B11</f>
        <v>0.45738636363636365</v>
      </c>
      <c r="D13" s="119">
        <v>3.57</v>
      </c>
      <c r="E13" s="85">
        <v>0.48</v>
      </c>
      <c r="F13" s="85">
        <v>0.45</v>
      </c>
      <c r="G13" s="85">
        <v>0.07</v>
      </c>
      <c r="H13" s="64"/>
      <c r="I13" s="65"/>
    </row>
    <row r="14" spans="1:8" ht="49.5" customHeight="1">
      <c r="A14" s="62" t="s">
        <v>114</v>
      </c>
      <c r="B14" s="62"/>
      <c r="C14" s="100"/>
      <c r="D14" s="121"/>
      <c r="E14" s="60"/>
      <c r="F14" s="60"/>
      <c r="G14" s="60"/>
      <c r="H14" s="27"/>
    </row>
    <row r="15" spans="1:8" ht="49.5" customHeight="1">
      <c r="A15" s="43"/>
      <c r="B15" s="105" t="s">
        <v>107</v>
      </c>
      <c r="C15" s="94" t="s">
        <v>67</v>
      </c>
      <c r="D15" s="78" t="s">
        <v>116</v>
      </c>
      <c r="E15" s="36" t="s">
        <v>108</v>
      </c>
      <c r="F15" s="36" t="s">
        <v>36</v>
      </c>
      <c r="G15" s="63" t="s">
        <v>34</v>
      </c>
      <c r="H15" s="32"/>
    </row>
    <row r="16" spans="1:9" ht="49.5" customHeight="1">
      <c r="A16" s="18" t="s">
        <v>66</v>
      </c>
      <c r="B16" s="18">
        <v>547</v>
      </c>
      <c r="C16" s="95"/>
      <c r="D16" s="118">
        <v>3.57</v>
      </c>
      <c r="E16" s="83">
        <v>0.45</v>
      </c>
      <c r="F16" s="83">
        <v>0.47</v>
      </c>
      <c r="G16" s="83">
        <v>0.08</v>
      </c>
      <c r="H16" s="64"/>
      <c r="I16" s="65"/>
    </row>
    <row r="17" spans="1:9" ht="49.5" customHeight="1">
      <c r="A17" s="41" t="s">
        <v>109</v>
      </c>
      <c r="B17" s="84">
        <v>304</v>
      </c>
      <c r="C17" s="96">
        <f>B17/B16</f>
        <v>0.5557586837294333</v>
      </c>
      <c r="D17" s="119">
        <v>3.57</v>
      </c>
      <c r="E17" s="85">
        <v>0.41</v>
      </c>
      <c r="F17" s="85">
        <v>0.49</v>
      </c>
      <c r="G17" s="85">
        <v>0.11</v>
      </c>
      <c r="H17" s="64"/>
      <c r="I17" s="65"/>
    </row>
    <row r="18" spans="1:9" ht="49.5" customHeight="1">
      <c r="A18" s="41" t="s">
        <v>94</v>
      </c>
      <c r="B18" s="84">
        <v>243</v>
      </c>
      <c r="C18" s="96">
        <f>B18/B16</f>
        <v>0.44424131627056673</v>
      </c>
      <c r="D18" s="119">
        <v>3.57</v>
      </c>
      <c r="E18" s="85">
        <v>0.49</v>
      </c>
      <c r="F18" s="85">
        <v>0.45</v>
      </c>
      <c r="G18" s="85">
        <v>0.06</v>
      </c>
      <c r="H18" s="64"/>
      <c r="I18" s="65"/>
    </row>
    <row r="19" spans="1:8" ht="49.5" customHeight="1">
      <c r="A19" s="62" t="s">
        <v>126</v>
      </c>
      <c r="B19" s="62"/>
      <c r="C19" s="100"/>
      <c r="D19" s="121"/>
      <c r="E19" s="60"/>
      <c r="F19" s="60"/>
      <c r="G19" s="60"/>
      <c r="H19" s="27"/>
    </row>
    <row r="20" spans="1:8" ht="49.5" customHeight="1">
      <c r="A20" s="43"/>
      <c r="B20" s="105" t="s">
        <v>107</v>
      </c>
      <c r="C20" s="94" t="s">
        <v>67</v>
      </c>
      <c r="D20" s="78" t="s">
        <v>116</v>
      </c>
      <c r="E20" s="36" t="s">
        <v>108</v>
      </c>
      <c r="F20" s="36" t="s">
        <v>36</v>
      </c>
      <c r="G20" s="63" t="s">
        <v>34</v>
      </c>
      <c r="H20" s="32"/>
    </row>
    <row r="21" spans="1:9" ht="49.5" customHeight="1">
      <c r="A21" s="18" t="s">
        <v>66</v>
      </c>
      <c r="B21" s="18">
        <v>156</v>
      </c>
      <c r="C21" s="95"/>
      <c r="D21" s="118">
        <v>3.61</v>
      </c>
      <c r="E21" s="83">
        <v>0.4</v>
      </c>
      <c r="F21" s="83">
        <v>0.48</v>
      </c>
      <c r="G21" s="83">
        <v>0.12</v>
      </c>
      <c r="H21" s="64"/>
      <c r="I21" s="65"/>
    </row>
    <row r="22" spans="1:9" ht="49.5" customHeight="1">
      <c r="A22" s="41" t="s">
        <v>109</v>
      </c>
      <c r="B22" s="84">
        <v>77</v>
      </c>
      <c r="C22" s="96">
        <f>B22/B21</f>
        <v>0.4935897435897436</v>
      </c>
      <c r="D22" s="119">
        <v>3.63</v>
      </c>
      <c r="E22" s="85">
        <v>0.38</v>
      </c>
      <c r="F22" s="85">
        <v>0.49</v>
      </c>
      <c r="G22" s="85">
        <v>0.13</v>
      </c>
      <c r="H22" s="64"/>
      <c r="I22" s="65"/>
    </row>
    <row r="23" spans="1:9" ht="49.5" customHeight="1">
      <c r="A23" s="41" t="s">
        <v>94</v>
      </c>
      <c r="B23" s="84">
        <v>79</v>
      </c>
      <c r="C23" s="96">
        <f>B23/B21</f>
        <v>0.5064102564102564</v>
      </c>
      <c r="D23" s="119">
        <v>3.58</v>
      </c>
      <c r="E23" s="85">
        <v>0.43</v>
      </c>
      <c r="F23" s="85">
        <v>0.47</v>
      </c>
      <c r="G23" s="85">
        <v>0.1</v>
      </c>
      <c r="H23" s="64"/>
      <c r="I23" s="65"/>
    </row>
    <row r="24" spans="1:8" ht="37.5" customHeight="1">
      <c r="A24" s="62" t="s">
        <v>68</v>
      </c>
      <c r="B24" s="62"/>
      <c r="C24" s="102"/>
      <c r="D24" s="122"/>
      <c r="E24" s="101"/>
      <c r="F24" s="60"/>
      <c r="G24" s="60"/>
      <c r="H24" s="27"/>
    </row>
    <row r="25" spans="1:8" ht="37.5" customHeight="1">
      <c r="A25" s="81"/>
      <c r="B25" s="105" t="s">
        <v>107</v>
      </c>
      <c r="C25" s="94" t="s">
        <v>67</v>
      </c>
      <c r="D25" s="78" t="s">
        <v>116</v>
      </c>
      <c r="E25" s="36" t="s">
        <v>69</v>
      </c>
      <c r="F25" s="36" t="s">
        <v>70</v>
      </c>
      <c r="G25" s="63" t="s">
        <v>71</v>
      </c>
      <c r="H25" s="32" t="s">
        <v>72</v>
      </c>
    </row>
    <row r="26" spans="1:9" ht="37.5" customHeight="1">
      <c r="A26" s="18" t="s">
        <v>66</v>
      </c>
      <c r="B26" s="18">
        <v>263</v>
      </c>
      <c r="C26" s="95"/>
      <c r="D26" s="118">
        <v>3.57</v>
      </c>
      <c r="E26" s="83">
        <v>0.23</v>
      </c>
      <c r="F26" s="83">
        <v>0.57</v>
      </c>
      <c r="G26" s="83">
        <v>0.13</v>
      </c>
      <c r="H26" s="86">
        <v>0.06</v>
      </c>
      <c r="I26" s="65"/>
    </row>
    <row r="27" spans="1:9" ht="37.5" customHeight="1">
      <c r="A27" s="90" t="s">
        <v>109</v>
      </c>
      <c r="B27" s="91">
        <v>27</v>
      </c>
      <c r="C27" s="97">
        <f>B27/B26</f>
        <v>0.10266159695817491</v>
      </c>
      <c r="D27" s="120">
        <v>3.58</v>
      </c>
      <c r="E27" s="92">
        <v>0.07</v>
      </c>
      <c r="F27" s="92">
        <v>0.3</v>
      </c>
      <c r="G27" s="92">
        <v>0.37</v>
      </c>
      <c r="H27" s="93">
        <v>0.26</v>
      </c>
      <c r="I27" s="65"/>
    </row>
    <row r="28" spans="1:9" ht="37.5" customHeight="1">
      <c r="A28" s="41" t="s">
        <v>113</v>
      </c>
      <c r="B28" s="84">
        <v>10</v>
      </c>
      <c r="C28" s="96">
        <f>B28/B27</f>
        <v>0.37037037037037035</v>
      </c>
      <c r="D28" s="119">
        <v>3.49</v>
      </c>
      <c r="E28" s="85">
        <v>0.1</v>
      </c>
      <c r="F28" s="85">
        <v>0.5</v>
      </c>
      <c r="G28" s="85">
        <v>0.2</v>
      </c>
      <c r="H28" s="87">
        <v>0.2</v>
      </c>
      <c r="I28" s="65"/>
    </row>
    <row r="29" spans="1:9" ht="37.5" customHeight="1">
      <c r="A29" s="41" t="s">
        <v>36</v>
      </c>
      <c r="B29" s="84">
        <v>16</v>
      </c>
      <c r="C29" s="96">
        <f>B29/B27</f>
        <v>0.5925925925925926</v>
      </c>
      <c r="D29" s="119">
        <v>3.61</v>
      </c>
      <c r="E29" s="85">
        <v>0</v>
      </c>
      <c r="F29" s="85">
        <v>0.19</v>
      </c>
      <c r="G29" s="85">
        <v>0.5</v>
      </c>
      <c r="H29" s="87">
        <v>0.31</v>
      </c>
      <c r="I29" s="65"/>
    </row>
    <row r="30" spans="1:9" ht="37.5" customHeight="1">
      <c r="A30" s="41" t="s">
        <v>34</v>
      </c>
      <c r="B30" s="84">
        <v>1</v>
      </c>
      <c r="C30" s="96">
        <f>B30/B27</f>
        <v>0.037037037037037035</v>
      </c>
      <c r="D30" s="119"/>
      <c r="E30" s="85"/>
      <c r="F30" s="85"/>
      <c r="G30" s="85"/>
      <c r="H30" s="87"/>
      <c r="I30" s="65"/>
    </row>
    <row r="31" spans="1:9" ht="37.5" customHeight="1">
      <c r="A31" s="90" t="s">
        <v>94</v>
      </c>
      <c r="B31" s="91">
        <v>236</v>
      </c>
      <c r="C31" s="97">
        <f>B31/B26</f>
        <v>0.8973384030418251</v>
      </c>
      <c r="D31" s="120">
        <v>3.57</v>
      </c>
      <c r="E31" s="92">
        <v>0.25</v>
      </c>
      <c r="F31" s="92">
        <v>0.61</v>
      </c>
      <c r="G31" s="92">
        <v>0.11</v>
      </c>
      <c r="H31" s="93">
        <v>0.04</v>
      </c>
      <c r="I31" s="65"/>
    </row>
    <row r="32" spans="1:9" ht="37.5" customHeight="1">
      <c r="A32" s="41" t="s">
        <v>113</v>
      </c>
      <c r="B32" s="84">
        <v>112</v>
      </c>
      <c r="C32" s="96">
        <f>B32/B31</f>
        <v>0.4745762711864407</v>
      </c>
      <c r="D32" s="119">
        <v>3.55</v>
      </c>
      <c r="E32" s="85">
        <v>0.25</v>
      </c>
      <c r="F32" s="85">
        <v>0.6</v>
      </c>
      <c r="G32" s="85">
        <v>0.1</v>
      </c>
      <c r="H32" s="87">
        <v>0.05</v>
      </c>
      <c r="I32" s="65"/>
    </row>
    <row r="33" spans="1:9" ht="37.5" customHeight="1">
      <c r="A33" s="41" t="s">
        <v>36</v>
      </c>
      <c r="B33" s="84">
        <v>107</v>
      </c>
      <c r="C33" s="96">
        <f>B33/B31</f>
        <v>0.4533898305084746</v>
      </c>
      <c r="D33" s="119">
        <v>3.56</v>
      </c>
      <c r="E33" s="85">
        <v>0.24</v>
      </c>
      <c r="F33" s="85">
        <v>0.6</v>
      </c>
      <c r="G33" s="85">
        <v>0.13</v>
      </c>
      <c r="H33" s="87">
        <v>0.03</v>
      </c>
      <c r="I33" s="65"/>
    </row>
    <row r="34" spans="1:9" ht="37.5" customHeight="1">
      <c r="A34" s="41" t="s">
        <v>34</v>
      </c>
      <c r="B34" s="84">
        <v>12</v>
      </c>
      <c r="C34" s="96">
        <f>B34/B31</f>
        <v>0.05084745762711865</v>
      </c>
      <c r="D34" s="119">
        <v>3.69</v>
      </c>
      <c r="E34" s="85">
        <v>0.25</v>
      </c>
      <c r="F34" s="85">
        <v>0.75</v>
      </c>
      <c r="G34" s="85">
        <v>0</v>
      </c>
      <c r="H34" s="87">
        <v>0</v>
      </c>
      <c r="I34" s="65"/>
    </row>
    <row r="35" spans="1:8" ht="33.75" customHeight="1">
      <c r="A35" s="62" t="s">
        <v>73</v>
      </c>
      <c r="B35" s="62"/>
      <c r="C35" s="102"/>
      <c r="D35" s="122"/>
      <c r="E35" s="60"/>
      <c r="F35" s="60"/>
      <c r="G35" s="60"/>
      <c r="H35" s="27"/>
    </row>
    <row r="36" spans="1:8" ht="33.75" customHeight="1">
      <c r="A36" s="43"/>
      <c r="B36" s="105" t="s">
        <v>107</v>
      </c>
      <c r="C36" s="94" t="s">
        <v>67</v>
      </c>
      <c r="D36" s="78" t="s">
        <v>116</v>
      </c>
      <c r="E36" s="36" t="s">
        <v>76</v>
      </c>
      <c r="F36" s="36" t="s">
        <v>75</v>
      </c>
      <c r="G36" s="63" t="s">
        <v>74</v>
      </c>
      <c r="H36" s="32" t="s">
        <v>77</v>
      </c>
    </row>
    <row r="37" spans="1:9" ht="33.75" customHeight="1">
      <c r="A37" s="81" t="s">
        <v>66</v>
      </c>
      <c r="B37" s="88">
        <v>476</v>
      </c>
      <c r="C37" s="95"/>
      <c r="D37" s="118">
        <v>3.57</v>
      </c>
      <c r="E37" s="83">
        <v>0.17</v>
      </c>
      <c r="F37" s="83">
        <v>0.39</v>
      </c>
      <c r="G37" s="83">
        <v>0.28</v>
      </c>
      <c r="H37" s="86">
        <v>0.15</v>
      </c>
      <c r="I37" s="65"/>
    </row>
    <row r="38" spans="1:9" ht="33.75" customHeight="1">
      <c r="A38" s="90" t="s">
        <v>109</v>
      </c>
      <c r="B38" s="91">
        <v>209</v>
      </c>
      <c r="C38" s="97">
        <f>B38/B37</f>
        <v>0.43907563025210083</v>
      </c>
      <c r="D38" s="120">
        <v>3.58</v>
      </c>
      <c r="E38" s="92">
        <v>0.17</v>
      </c>
      <c r="F38" s="92">
        <v>0.35</v>
      </c>
      <c r="G38" s="92">
        <v>0.29</v>
      </c>
      <c r="H38" s="93">
        <v>0.19</v>
      </c>
      <c r="I38" s="65"/>
    </row>
    <row r="39" spans="1:9" ht="33.75" customHeight="1">
      <c r="A39" s="41" t="s">
        <v>113</v>
      </c>
      <c r="B39" s="84">
        <v>84</v>
      </c>
      <c r="C39" s="96">
        <f>B39/B38</f>
        <v>0.4019138755980861</v>
      </c>
      <c r="D39" s="119">
        <v>3.49</v>
      </c>
      <c r="E39" s="85">
        <v>0.21</v>
      </c>
      <c r="F39" s="85">
        <v>0.39</v>
      </c>
      <c r="G39" s="85">
        <v>0.19</v>
      </c>
      <c r="H39" s="87">
        <v>0.2</v>
      </c>
      <c r="I39" s="65"/>
    </row>
    <row r="40" spans="1:9" ht="33.75" customHeight="1">
      <c r="A40" s="41" t="s">
        <v>36</v>
      </c>
      <c r="B40" s="84">
        <v>112</v>
      </c>
      <c r="C40" s="96">
        <f>B40/B38</f>
        <v>0.5358851674641149</v>
      </c>
      <c r="D40" s="119">
        <v>3.61</v>
      </c>
      <c r="E40" s="85">
        <v>0.06</v>
      </c>
      <c r="F40" s="85">
        <v>0.34</v>
      </c>
      <c r="G40" s="85">
        <v>0.4</v>
      </c>
      <c r="H40" s="87">
        <v>0.2</v>
      </c>
      <c r="I40" s="65"/>
    </row>
    <row r="41" spans="1:9" ht="33.75" customHeight="1">
      <c r="A41" s="41" t="s">
        <v>34</v>
      </c>
      <c r="B41" s="84">
        <v>8</v>
      </c>
      <c r="C41" s="96">
        <f>B41/B38</f>
        <v>0.03827751196172249</v>
      </c>
      <c r="D41" s="119">
        <v>3.78</v>
      </c>
      <c r="E41" s="85">
        <v>0.75</v>
      </c>
      <c r="F41" s="85">
        <v>0.13</v>
      </c>
      <c r="G41" s="85">
        <v>0</v>
      </c>
      <c r="H41" s="87">
        <v>0.13</v>
      </c>
      <c r="I41" s="65"/>
    </row>
    <row r="42" spans="1:9" ht="33.75" customHeight="1">
      <c r="A42" s="90" t="s">
        <v>94</v>
      </c>
      <c r="B42" s="91">
        <v>267</v>
      </c>
      <c r="C42" s="97">
        <f>B42/B37</f>
        <v>0.5609243697478992</v>
      </c>
      <c r="D42" s="120">
        <v>3.57</v>
      </c>
      <c r="E42" s="92">
        <v>0.17</v>
      </c>
      <c r="F42" s="92">
        <v>0.43</v>
      </c>
      <c r="G42" s="92">
        <v>0.28</v>
      </c>
      <c r="H42" s="93">
        <v>0.12</v>
      </c>
      <c r="I42" s="65"/>
    </row>
    <row r="43" spans="1:9" ht="33.75" customHeight="1">
      <c r="A43" s="41" t="s">
        <v>113</v>
      </c>
      <c r="B43" s="84">
        <v>132</v>
      </c>
      <c r="C43" s="96">
        <f>B43/B42</f>
        <v>0.4943820224719101</v>
      </c>
      <c r="D43" s="119">
        <v>3.55</v>
      </c>
      <c r="E43" s="85">
        <v>0.21</v>
      </c>
      <c r="F43" s="85">
        <v>0.42</v>
      </c>
      <c r="G43" s="85">
        <v>0.27</v>
      </c>
      <c r="H43" s="87">
        <v>0.11</v>
      </c>
      <c r="I43" s="65"/>
    </row>
    <row r="44" spans="1:9" ht="33.75" customHeight="1">
      <c r="A44" s="41" t="s">
        <v>36</v>
      </c>
      <c r="B44" s="84">
        <v>118</v>
      </c>
      <c r="C44" s="96">
        <f>B44/B42</f>
        <v>0.4419475655430712</v>
      </c>
      <c r="D44" s="119">
        <v>3.56</v>
      </c>
      <c r="E44" s="85">
        <v>0.12</v>
      </c>
      <c r="F44" s="85">
        <v>0.42</v>
      </c>
      <c r="G44" s="85">
        <v>0.31</v>
      </c>
      <c r="H44" s="87">
        <v>0.15</v>
      </c>
      <c r="I44" s="65"/>
    </row>
    <row r="45" spans="1:9" ht="33.75" customHeight="1">
      <c r="A45" s="41" t="s">
        <v>34</v>
      </c>
      <c r="B45" s="84">
        <v>14</v>
      </c>
      <c r="C45" s="96">
        <f>B45/B42</f>
        <v>0.052434456928838954</v>
      </c>
      <c r="D45" s="119">
        <v>3.69</v>
      </c>
      <c r="E45" s="85">
        <v>0.07</v>
      </c>
      <c r="F45" s="85">
        <v>0.71</v>
      </c>
      <c r="G45" s="85">
        <v>0.14</v>
      </c>
      <c r="H45" s="87">
        <v>0.07</v>
      </c>
      <c r="I45" s="65"/>
    </row>
    <row r="46" spans="1:8" ht="33.75" customHeight="1">
      <c r="A46" s="62" t="s">
        <v>78</v>
      </c>
      <c r="B46" s="62"/>
      <c r="C46" s="102"/>
      <c r="D46" s="122"/>
      <c r="E46" s="60"/>
      <c r="F46" s="60"/>
      <c r="G46" s="60"/>
      <c r="H46" s="27"/>
    </row>
    <row r="47" spans="1:8" ht="33.75" customHeight="1">
      <c r="A47" s="43"/>
      <c r="B47" s="105" t="s">
        <v>107</v>
      </c>
      <c r="C47" s="94" t="s">
        <v>67</v>
      </c>
      <c r="D47" s="78" t="s">
        <v>116</v>
      </c>
      <c r="E47" s="36" t="s">
        <v>76</v>
      </c>
      <c r="F47" s="36" t="s">
        <v>75</v>
      </c>
      <c r="G47" s="63" t="s">
        <v>74</v>
      </c>
      <c r="H47" s="32" t="s">
        <v>77</v>
      </c>
    </row>
    <row r="48" spans="1:9" ht="33.75" customHeight="1">
      <c r="A48" s="81" t="s">
        <v>66</v>
      </c>
      <c r="B48" s="88">
        <v>694</v>
      </c>
      <c r="C48" s="95"/>
      <c r="D48" s="118">
        <v>3.57</v>
      </c>
      <c r="E48" s="83">
        <v>0.32</v>
      </c>
      <c r="F48" s="83">
        <v>0.52</v>
      </c>
      <c r="G48" s="83">
        <v>0.15</v>
      </c>
      <c r="H48" s="86">
        <v>0.01</v>
      </c>
      <c r="I48" s="65"/>
    </row>
    <row r="49" spans="1:9" ht="33.75" customHeight="1">
      <c r="A49" s="41" t="s">
        <v>109</v>
      </c>
      <c r="B49" s="84">
        <v>368</v>
      </c>
      <c r="C49" s="96">
        <f>B49/B48</f>
        <v>0.5302593659942363</v>
      </c>
      <c r="D49" s="119">
        <v>3.58</v>
      </c>
      <c r="E49" s="85">
        <v>0.32</v>
      </c>
      <c r="F49" s="85">
        <v>0.51</v>
      </c>
      <c r="G49" s="85">
        <v>0.15</v>
      </c>
      <c r="H49" s="87">
        <v>0.02</v>
      </c>
      <c r="I49" s="65"/>
    </row>
    <row r="50" spans="1:9" ht="33.75" customHeight="1">
      <c r="A50" s="41" t="s">
        <v>94</v>
      </c>
      <c r="B50" s="84">
        <v>326</v>
      </c>
      <c r="C50" s="96">
        <f>B50/B48</f>
        <v>0.4697406340057637</v>
      </c>
      <c r="D50" s="119">
        <v>3.57</v>
      </c>
      <c r="E50" s="85">
        <v>0.31</v>
      </c>
      <c r="F50" s="85">
        <v>0.53</v>
      </c>
      <c r="G50" s="85">
        <v>0.16</v>
      </c>
      <c r="H50" s="87">
        <v>0.01</v>
      </c>
      <c r="I50" s="65"/>
    </row>
    <row r="51" spans="1:8" ht="33.75" customHeight="1">
      <c r="A51" s="62" t="s">
        <v>79</v>
      </c>
      <c r="B51" s="62"/>
      <c r="C51" s="102"/>
      <c r="D51" s="122"/>
      <c r="E51" s="60"/>
      <c r="F51" s="60"/>
      <c r="G51" s="60"/>
      <c r="H51" s="27"/>
    </row>
    <row r="52" spans="1:8" ht="33.75" customHeight="1">
      <c r="A52" s="43"/>
      <c r="B52" s="105" t="s">
        <v>107</v>
      </c>
      <c r="C52" s="94" t="s">
        <v>67</v>
      </c>
      <c r="D52" s="78" t="s">
        <v>116</v>
      </c>
      <c r="E52" s="36" t="s">
        <v>80</v>
      </c>
      <c r="F52" s="36" t="s">
        <v>81</v>
      </c>
      <c r="G52" s="63" t="s">
        <v>82</v>
      </c>
      <c r="H52" s="32" t="s">
        <v>83</v>
      </c>
    </row>
    <row r="53" spans="1:9" ht="33.75" customHeight="1">
      <c r="A53" s="81" t="s">
        <v>66</v>
      </c>
      <c r="B53" s="88">
        <v>683</v>
      </c>
      <c r="C53" s="95"/>
      <c r="D53" s="118">
        <v>3.57</v>
      </c>
      <c r="E53" s="83">
        <v>0.17</v>
      </c>
      <c r="F53" s="83">
        <v>0.61</v>
      </c>
      <c r="G53" s="83">
        <v>0.17</v>
      </c>
      <c r="H53" s="86">
        <v>0.05</v>
      </c>
      <c r="I53" s="65"/>
    </row>
    <row r="54" spans="1:9" ht="33.75" customHeight="1">
      <c r="A54" s="41" t="s">
        <v>109</v>
      </c>
      <c r="B54" s="84">
        <v>360</v>
      </c>
      <c r="C54" s="96">
        <f>B54/B53</f>
        <v>0.527086383601757</v>
      </c>
      <c r="D54" s="119">
        <v>3.58</v>
      </c>
      <c r="E54" s="85">
        <v>0.17</v>
      </c>
      <c r="F54" s="85">
        <v>0.6</v>
      </c>
      <c r="G54" s="85">
        <v>0.17</v>
      </c>
      <c r="H54" s="87">
        <v>0.06</v>
      </c>
      <c r="I54" s="65"/>
    </row>
    <row r="55" spans="1:9" ht="33.75" customHeight="1">
      <c r="A55" s="41" t="s">
        <v>94</v>
      </c>
      <c r="B55" s="84">
        <v>323</v>
      </c>
      <c r="C55" s="96">
        <f>B55/B53</f>
        <v>0.47291361639824303</v>
      </c>
      <c r="D55" s="119">
        <v>3.57</v>
      </c>
      <c r="E55" s="85">
        <v>0.18</v>
      </c>
      <c r="F55" s="85">
        <v>0.62</v>
      </c>
      <c r="G55" s="85">
        <v>0.17</v>
      </c>
      <c r="H55" s="87">
        <v>0.04</v>
      </c>
      <c r="I55" s="65"/>
    </row>
    <row r="56" spans="1:8" ht="33.75" customHeight="1">
      <c r="A56" s="62" t="s">
        <v>84</v>
      </c>
      <c r="B56" s="62"/>
      <c r="C56" s="102"/>
      <c r="D56" s="122"/>
      <c r="E56" s="60"/>
      <c r="F56" s="60"/>
      <c r="G56" s="60"/>
      <c r="H56" s="27"/>
    </row>
    <row r="57" spans="1:8" ht="33.75" customHeight="1">
      <c r="A57" s="43"/>
      <c r="B57" s="105" t="s">
        <v>107</v>
      </c>
      <c r="C57" s="94" t="s">
        <v>67</v>
      </c>
      <c r="D57" s="78" t="s">
        <v>116</v>
      </c>
      <c r="E57" s="36" t="s">
        <v>69</v>
      </c>
      <c r="F57" s="36" t="s">
        <v>70</v>
      </c>
      <c r="G57" s="63" t="s">
        <v>71</v>
      </c>
      <c r="H57" s="32" t="s">
        <v>72</v>
      </c>
    </row>
    <row r="58" spans="1:9" ht="33.75" customHeight="1">
      <c r="A58" s="81" t="s">
        <v>66</v>
      </c>
      <c r="B58" s="88">
        <v>694</v>
      </c>
      <c r="C58" s="95"/>
      <c r="D58" s="118">
        <v>3.57</v>
      </c>
      <c r="E58" s="83">
        <v>0.26</v>
      </c>
      <c r="F58" s="83">
        <v>0.66</v>
      </c>
      <c r="G58" s="83">
        <v>0.07</v>
      </c>
      <c r="H58" s="86">
        <v>0.01</v>
      </c>
      <c r="I58" s="65"/>
    </row>
    <row r="59" spans="1:9" ht="33.75" customHeight="1">
      <c r="A59" s="41" t="s">
        <v>109</v>
      </c>
      <c r="B59" s="84">
        <v>368</v>
      </c>
      <c r="C59" s="96">
        <f>B59/B58</f>
        <v>0.5302593659942363</v>
      </c>
      <c r="D59" s="119">
        <v>3.58</v>
      </c>
      <c r="E59" s="85">
        <v>0.28</v>
      </c>
      <c r="F59" s="85">
        <v>0.64</v>
      </c>
      <c r="G59" s="85">
        <v>0.07</v>
      </c>
      <c r="H59" s="87">
        <v>0.02</v>
      </c>
      <c r="I59" s="65"/>
    </row>
    <row r="60" spans="1:9" ht="33.75" customHeight="1">
      <c r="A60" s="41" t="s">
        <v>94</v>
      </c>
      <c r="B60" s="84">
        <v>326</v>
      </c>
      <c r="C60" s="96">
        <f>B60/B58</f>
        <v>0.4697406340057637</v>
      </c>
      <c r="D60" s="119">
        <v>3.57</v>
      </c>
      <c r="E60" s="85">
        <v>0.25</v>
      </c>
      <c r="F60" s="85">
        <v>0.67</v>
      </c>
      <c r="G60" s="85">
        <v>0.07</v>
      </c>
      <c r="H60" s="87">
        <v>0.01</v>
      </c>
      <c r="I60" s="65"/>
    </row>
    <row r="61" spans="1:8" ht="33.75" customHeight="1">
      <c r="A61" s="61" t="s">
        <v>85</v>
      </c>
      <c r="B61" s="61"/>
      <c r="C61" s="103"/>
      <c r="D61" s="123"/>
      <c r="E61" s="60"/>
      <c r="F61" s="60"/>
      <c r="G61" s="60"/>
      <c r="H61" s="27"/>
    </row>
    <row r="62" spans="1:9" ht="33.75" customHeight="1">
      <c r="A62" s="43"/>
      <c r="B62" s="105" t="s">
        <v>107</v>
      </c>
      <c r="C62" s="94" t="s">
        <v>67</v>
      </c>
      <c r="D62" s="78" t="s">
        <v>116</v>
      </c>
      <c r="E62" s="36" t="s">
        <v>86</v>
      </c>
      <c r="F62" s="36" t="s">
        <v>87</v>
      </c>
      <c r="G62" s="63" t="s">
        <v>88</v>
      </c>
      <c r="H62" s="32" t="s">
        <v>89</v>
      </c>
      <c r="I62" s="66" t="s">
        <v>90</v>
      </c>
    </row>
    <row r="63" spans="1:9" ht="33.75" customHeight="1">
      <c r="A63" s="81" t="s">
        <v>66</v>
      </c>
      <c r="B63" s="88">
        <v>683</v>
      </c>
      <c r="C63" s="95"/>
      <c r="D63" s="118">
        <v>3.57</v>
      </c>
      <c r="E63" s="83">
        <v>0.14</v>
      </c>
      <c r="F63" s="83">
        <v>0.47</v>
      </c>
      <c r="G63" s="83">
        <v>0.01</v>
      </c>
      <c r="H63" s="86">
        <v>0</v>
      </c>
      <c r="I63" s="89">
        <v>0.38</v>
      </c>
    </row>
    <row r="64" spans="1:9" ht="33.75" customHeight="1">
      <c r="A64" s="41" t="s">
        <v>109</v>
      </c>
      <c r="B64" s="84">
        <v>361</v>
      </c>
      <c r="C64" s="96">
        <f>B64/B63</f>
        <v>0.5285505124450952</v>
      </c>
      <c r="D64" s="119">
        <v>3.58</v>
      </c>
      <c r="E64" s="85">
        <v>0.16</v>
      </c>
      <c r="F64" s="85">
        <v>0.43</v>
      </c>
      <c r="G64" s="85">
        <v>0.01</v>
      </c>
      <c r="H64" s="87">
        <v>0.01</v>
      </c>
      <c r="I64" s="87">
        <v>0.4</v>
      </c>
    </row>
    <row r="65" spans="1:9" ht="33.75" customHeight="1">
      <c r="A65" s="41" t="s">
        <v>94</v>
      </c>
      <c r="B65" s="84">
        <v>322</v>
      </c>
      <c r="C65" s="96">
        <f>B65/B63</f>
        <v>0.47144948755490484</v>
      </c>
      <c r="D65" s="119">
        <v>3.57</v>
      </c>
      <c r="E65" s="85">
        <v>0.11</v>
      </c>
      <c r="F65" s="85">
        <v>0.51</v>
      </c>
      <c r="G65" s="85">
        <v>0.01</v>
      </c>
      <c r="H65" s="87">
        <v>0</v>
      </c>
      <c r="I65" s="87">
        <v>0.36</v>
      </c>
    </row>
  </sheetData>
  <mergeCells count="2">
    <mergeCell ref="A1:H1"/>
    <mergeCell ref="A2:H2"/>
  </mergeCells>
  <printOptions/>
  <pageMargins left="0.5" right="0.5" top="0.5" bottom="0.5" header="0.5" footer="0.3"/>
  <pageSetup horizontalDpi="600" verticalDpi="600" orientation="portrait" scale="70" r:id="rId1"/>
  <headerFooter alignWithMargins="0">
    <oddFooter>&amp;L&amp;"Arial,Italic"&amp;9Prepared by: Office of Institutional Research (ch, yl, pn)&amp;C&amp;"Arial,Italic"&amp;9Table 8, Page &amp;P of &amp;P&amp;R&amp;"Arial,Italic"&amp;9 05/15/2009</oddFooter>
  </headerFooter>
  <rowBreaks count="2" manualBreakCount="2">
    <brk id="23" max="255" man="1"/>
    <brk id="50" max="255" man="1"/>
  </rowBreaks>
</worksheet>
</file>

<file path=xl/worksheets/sheet9.xml><?xml version="1.0" encoding="utf-8"?>
<worksheet xmlns="http://schemas.openxmlformats.org/spreadsheetml/2006/main" xmlns:r="http://schemas.openxmlformats.org/officeDocument/2006/relationships">
  <dimension ref="A1:R16"/>
  <sheetViews>
    <sheetView zoomScale="50" zoomScaleNormal="50" workbookViewId="0" topLeftCell="A1">
      <selection activeCell="L18" sqref="L18"/>
    </sheetView>
  </sheetViews>
  <sheetFormatPr defaultColWidth="9.140625" defaultRowHeight="12.75"/>
  <cols>
    <col min="1" max="1" width="21.00390625" style="0" customWidth="1"/>
    <col min="2" max="2" width="10.7109375" style="0" customWidth="1"/>
    <col min="3" max="3" width="7.7109375" style="0" customWidth="1"/>
    <col min="4" max="5" width="9.7109375" style="0" customWidth="1"/>
    <col min="6" max="6" width="8.57421875" style="0" customWidth="1"/>
    <col min="7" max="7" width="7.7109375" style="0" customWidth="1"/>
    <col min="8" max="8" width="9.7109375" style="0" customWidth="1"/>
    <col min="9" max="9" width="7.7109375" style="0" customWidth="1"/>
    <col min="10" max="11" width="9.7109375" style="0" customWidth="1"/>
    <col min="12" max="13" width="7.7109375" style="0" customWidth="1"/>
    <col min="14" max="14" width="9.7109375" style="0" customWidth="1"/>
    <col min="15" max="15" width="9.28125" style="0" customWidth="1"/>
    <col min="16" max="16" width="7.7109375" style="0" customWidth="1"/>
    <col min="17" max="17" width="14.28125" style="0" customWidth="1"/>
    <col min="18" max="18" width="12.421875" style="0" customWidth="1"/>
  </cols>
  <sheetData>
    <row r="1" spans="1:18" ht="21" customHeight="1">
      <c r="A1" s="168" t="s">
        <v>0</v>
      </c>
      <c r="B1" s="168"/>
      <c r="C1" s="168"/>
      <c r="D1" s="168"/>
      <c r="E1" s="168"/>
      <c r="F1" s="168"/>
      <c r="G1" s="168"/>
      <c r="H1" s="168"/>
      <c r="I1" s="168"/>
      <c r="J1" s="168"/>
      <c r="K1" s="168"/>
      <c r="L1" s="168"/>
      <c r="M1" s="168"/>
      <c r="N1" s="168"/>
      <c r="O1" s="168"/>
      <c r="P1" s="168"/>
      <c r="Q1" s="168"/>
      <c r="R1" s="168"/>
    </row>
    <row r="2" spans="1:18" ht="33" customHeight="1">
      <c r="A2" s="3" t="s">
        <v>179</v>
      </c>
      <c r="B2" s="3"/>
      <c r="C2" s="3"/>
      <c r="D2" s="3"/>
      <c r="E2" s="3"/>
      <c r="F2" s="3"/>
      <c r="G2" s="3"/>
      <c r="H2" s="3"/>
      <c r="I2" s="3"/>
      <c r="J2" s="3"/>
      <c r="K2" s="3"/>
      <c r="L2" s="3"/>
      <c r="M2" s="3"/>
      <c r="N2" s="3"/>
      <c r="O2" s="3"/>
      <c r="P2" s="3"/>
      <c r="Q2" s="3"/>
      <c r="R2" s="3"/>
    </row>
    <row r="3" spans="1:18" ht="9" customHeight="1">
      <c r="A3" s="1"/>
      <c r="B3" s="2"/>
      <c r="C3" s="2"/>
      <c r="D3" s="2"/>
      <c r="E3" s="2"/>
      <c r="F3" s="2"/>
      <c r="G3" s="2"/>
      <c r="H3" s="2"/>
      <c r="I3" s="2"/>
      <c r="J3" s="2"/>
      <c r="K3" s="2"/>
      <c r="L3" s="2"/>
      <c r="M3" s="2"/>
      <c r="N3" s="2"/>
      <c r="O3" s="2"/>
      <c r="P3" s="2"/>
      <c r="Q3" s="2"/>
      <c r="R3" s="2"/>
    </row>
    <row r="4" spans="1:18" ht="96" customHeight="1">
      <c r="A4" s="6" t="s">
        <v>23</v>
      </c>
      <c r="B4" s="162" t="s">
        <v>8</v>
      </c>
      <c r="C4" s="163"/>
      <c r="D4" s="164"/>
      <c r="E4" s="162" t="s">
        <v>7</v>
      </c>
      <c r="F4" s="163"/>
      <c r="G4" s="164"/>
      <c r="H4" s="162" t="s">
        <v>6</v>
      </c>
      <c r="I4" s="163"/>
      <c r="J4" s="164"/>
      <c r="K4" s="162" t="s">
        <v>10</v>
      </c>
      <c r="L4" s="163"/>
      <c r="M4" s="164"/>
      <c r="N4" s="162" t="s">
        <v>15</v>
      </c>
      <c r="O4" s="163"/>
      <c r="P4" s="164"/>
      <c r="Q4" s="162" t="s">
        <v>11</v>
      </c>
      <c r="R4" s="164"/>
    </row>
    <row r="5" spans="1:18" ht="107.25" customHeight="1">
      <c r="A5" s="6" t="s">
        <v>24</v>
      </c>
      <c r="B5" s="165" t="s">
        <v>2</v>
      </c>
      <c r="C5" s="166"/>
      <c r="D5" s="167"/>
      <c r="E5" s="165" t="s">
        <v>5</v>
      </c>
      <c r="F5" s="166"/>
      <c r="G5" s="167"/>
      <c r="H5" s="165" t="s">
        <v>9</v>
      </c>
      <c r="I5" s="166"/>
      <c r="J5" s="167"/>
      <c r="K5" s="165" t="s">
        <v>5</v>
      </c>
      <c r="L5" s="166"/>
      <c r="M5" s="167"/>
      <c r="N5" s="165" t="s">
        <v>2</v>
      </c>
      <c r="O5" s="166"/>
      <c r="P5" s="167"/>
      <c r="Q5" s="165" t="s">
        <v>91</v>
      </c>
      <c r="R5" s="167"/>
    </row>
    <row r="6" spans="1:18" ht="45.75" customHeight="1">
      <c r="A6" s="4"/>
      <c r="B6" s="6" t="s">
        <v>1</v>
      </c>
      <c r="C6" s="6" t="s">
        <v>4</v>
      </c>
      <c r="D6" s="7" t="s">
        <v>3</v>
      </c>
      <c r="E6" s="6" t="s">
        <v>1</v>
      </c>
      <c r="F6" s="6" t="s">
        <v>4</v>
      </c>
      <c r="G6" s="7" t="s">
        <v>3</v>
      </c>
      <c r="H6" s="6" t="s">
        <v>1</v>
      </c>
      <c r="I6" s="6" t="s">
        <v>4</v>
      </c>
      <c r="J6" s="7" t="s">
        <v>3</v>
      </c>
      <c r="K6" s="6" t="s">
        <v>1</v>
      </c>
      <c r="L6" s="6" t="s">
        <v>4</v>
      </c>
      <c r="M6" s="7" t="s">
        <v>3</v>
      </c>
      <c r="N6" s="6" t="s">
        <v>1</v>
      </c>
      <c r="O6" s="6" t="s">
        <v>4</v>
      </c>
      <c r="P6" s="7" t="s">
        <v>3</v>
      </c>
      <c r="Q6" s="6" t="s">
        <v>1</v>
      </c>
      <c r="R6" s="7" t="s">
        <v>3</v>
      </c>
    </row>
    <row r="7" spans="1:18" ht="39.75" customHeight="1">
      <c r="A7" s="183" t="s">
        <v>182</v>
      </c>
      <c r="B7" s="184"/>
      <c r="C7" s="184"/>
      <c r="D7" s="184"/>
      <c r="E7" s="184"/>
      <c r="F7" s="184"/>
      <c r="G7" s="184"/>
      <c r="H7" s="184"/>
      <c r="I7" s="184"/>
      <c r="J7" s="184"/>
      <c r="K7" s="184"/>
      <c r="L7" s="184"/>
      <c r="M7" s="184"/>
      <c r="N7" s="184"/>
      <c r="O7" s="184"/>
      <c r="P7" s="184"/>
      <c r="Q7" s="184"/>
      <c r="R7" s="185"/>
    </row>
    <row r="8" spans="1:18" ht="39.75" customHeight="1">
      <c r="A8" s="158" t="s">
        <v>12</v>
      </c>
      <c r="B8" s="159">
        <v>1345</v>
      </c>
      <c r="C8" s="160">
        <v>3.12</v>
      </c>
      <c r="D8" s="161">
        <v>0.9</v>
      </c>
      <c r="E8" s="159">
        <v>1359</v>
      </c>
      <c r="F8" s="160">
        <v>3</v>
      </c>
      <c r="G8" s="161">
        <v>0.79</v>
      </c>
      <c r="H8" s="159">
        <v>1352</v>
      </c>
      <c r="I8" s="160">
        <v>2.72</v>
      </c>
      <c r="J8" s="161">
        <v>0.68</v>
      </c>
      <c r="K8" s="159">
        <v>997</v>
      </c>
      <c r="L8" s="160">
        <v>2.44</v>
      </c>
      <c r="M8" s="161">
        <v>0.49</v>
      </c>
      <c r="N8" s="159">
        <v>695</v>
      </c>
      <c r="O8" s="160">
        <v>2.93</v>
      </c>
      <c r="P8" s="161">
        <v>0.77</v>
      </c>
      <c r="Q8" s="159">
        <v>1326</v>
      </c>
      <c r="R8" s="161">
        <v>0.68</v>
      </c>
    </row>
    <row r="9" spans="1:18" ht="39.75" customHeight="1">
      <c r="A9" s="156" t="s">
        <v>180</v>
      </c>
      <c r="B9" s="10">
        <v>1094</v>
      </c>
      <c r="C9" s="8">
        <v>3.1</v>
      </c>
      <c r="D9" s="9">
        <v>0.9</v>
      </c>
      <c r="E9" s="10">
        <v>1106</v>
      </c>
      <c r="F9" s="8">
        <v>2.98</v>
      </c>
      <c r="G9" s="9">
        <v>0.78</v>
      </c>
      <c r="H9" s="10">
        <v>1098</v>
      </c>
      <c r="I9" s="8">
        <v>2.7</v>
      </c>
      <c r="J9" s="9">
        <v>0.67</v>
      </c>
      <c r="K9" s="10">
        <v>804</v>
      </c>
      <c r="L9" s="8">
        <v>2.45</v>
      </c>
      <c r="M9" s="9">
        <v>0.49</v>
      </c>
      <c r="N9" s="10">
        <v>554</v>
      </c>
      <c r="O9" s="8">
        <v>2.92</v>
      </c>
      <c r="P9" s="9">
        <v>0.76</v>
      </c>
      <c r="Q9" s="10">
        <v>1080</v>
      </c>
      <c r="R9" s="9">
        <v>0.68</v>
      </c>
    </row>
    <row r="10" spans="1:18" ht="45.75" customHeight="1">
      <c r="A10" s="157" t="s">
        <v>181</v>
      </c>
      <c r="B10" s="10">
        <v>221</v>
      </c>
      <c r="C10" s="8">
        <v>3.24</v>
      </c>
      <c r="D10" s="9">
        <v>0.91</v>
      </c>
      <c r="E10" s="10">
        <v>224</v>
      </c>
      <c r="F10" s="8">
        <v>3.15</v>
      </c>
      <c r="G10" s="9">
        <v>0.88</v>
      </c>
      <c r="H10" s="10">
        <v>224</v>
      </c>
      <c r="I10" s="8">
        <v>2.8</v>
      </c>
      <c r="J10" s="9">
        <v>0.74</v>
      </c>
      <c r="K10" s="10">
        <v>166</v>
      </c>
      <c r="L10" s="8">
        <v>2.37</v>
      </c>
      <c r="M10" s="9">
        <v>0.5</v>
      </c>
      <c r="N10" s="10">
        <v>120</v>
      </c>
      <c r="O10" s="8">
        <v>3.01</v>
      </c>
      <c r="P10" s="9">
        <v>0.78</v>
      </c>
      <c r="Q10" s="10">
        <v>216</v>
      </c>
      <c r="R10" s="9">
        <v>0.73</v>
      </c>
    </row>
    <row r="11" spans="1:18" ht="45.75" customHeight="1">
      <c r="A11" s="157" t="s">
        <v>183</v>
      </c>
      <c r="B11" s="10">
        <v>30</v>
      </c>
      <c r="C11" s="8">
        <v>2.93</v>
      </c>
      <c r="D11" s="9">
        <v>0.83</v>
      </c>
      <c r="E11" s="10">
        <v>29</v>
      </c>
      <c r="F11" s="8">
        <v>2.79</v>
      </c>
      <c r="G11" s="9">
        <v>0.62</v>
      </c>
      <c r="H11" s="10">
        <v>30</v>
      </c>
      <c r="I11" s="8">
        <v>2.73</v>
      </c>
      <c r="J11" s="9">
        <v>0.67</v>
      </c>
      <c r="K11" s="10">
        <v>27</v>
      </c>
      <c r="L11" s="8">
        <v>2.37</v>
      </c>
      <c r="M11" s="9">
        <v>0.41</v>
      </c>
      <c r="N11" s="10">
        <v>21</v>
      </c>
      <c r="O11" s="8">
        <v>2.86</v>
      </c>
      <c r="P11" s="9">
        <v>0.81</v>
      </c>
      <c r="Q11" s="10">
        <v>30</v>
      </c>
      <c r="R11" s="9">
        <v>0.5</v>
      </c>
    </row>
    <row r="12" spans="1:18" ht="39.75" customHeight="1">
      <c r="A12" s="183" t="s">
        <v>184</v>
      </c>
      <c r="B12" s="184"/>
      <c r="C12" s="184"/>
      <c r="D12" s="184"/>
      <c r="E12" s="184"/>
      <c r="F12" s="184"/>
      <c r="G12" s="184"/>
      <c r="H12" s="184"/>
      <c r="I12" s="184"/>
      <c r="J12" s="184"/>
      <c r="K12" s="184"/>
      <c r="L12" s="184"/>
      <c r="M12" s="184"/>
      <c r="N12" s="184"/>
      <c r="O12" s="184"/>
      <c r="P12" s="184"/>
      <c r="Q12" s="184"/>
      <c r="R12" s="185"/>
    </row>
    <row r="13" spans="1:18" ht="39.75" customHeight="1">
      <c r="A13" s="158" t="s">
        <v>12</v>
      </c>
      <c r="B13" s="159">
        <v>694</v>
      </c>
      <c r="C13" s="160">
        <v>3.17</v>
      </c>
      <c r="D13" s="161">
        <v>0.92</v>
      </c>
      <c r="E13" s="159">
        <v>694</v>
      </c>
      <c r="F13" s="160">
        <v>3.14</v>
      </c>
      <c r="G13" s="161">
        <v>0.84</v>
      </c>
      <c r="H13" s="159">
        <v>683</v>
      </c>
      <c r="I13" s="160">
        <v>2.91</v>
      </c>
      <c r="J13" s="161">
        <v>0.78</v>
      </c>
      <c r="K13" s="159">
        <v>476</v>
      </c>
      <c r="L13" s="160">
        <v>2.58</v>
      </c>
      <c r="M13" s="161">
        <v>0.56</v>
      </c>
      <c r="N13" s="159">
        <v>263</v>
      </c>
      <c r="O13" s="160">
        <v>2.98</v>
      </c>
      <c r="P13" s="161">
        <v>0.81</v>
      </c>
      <c r="Q13" s="159">
        <v>683</v>
      </c>
      <c r="R13" s="161">
        <v>0.6</v>
      </c>
    </row>
    <row r="14" spans="1:18" ht="39.75" customHeight="1">
      <c r="A14" s="156" t="s">
        <v>180</v>
      </c>
      <c r="B14" s="10">
        <v>610</v>
      </c>
      <c r="C14" s="8">
        <v>3.16</v>
      </c>
      <c r="D14" s="9">
        <v>0.92</v>
      </c>
      <c r="E14" s="10">
        <v>610</v>
      </c>
      <c r="F14" s="8">
        <v>3.14</v>
      </c>
      <c r="G14" s="9">
        <v>0.83</v>
      </c>
      <c r="H14" s="10">
        <v>601</v>
      </c>
      <c r="I14" s="8">
        <v>2.89</v>
      </c>
      <c r="J14" s="9">
        <v>0.77</v>
      </c>
      <c r="K14" s="10">
        <v>417</v>
      </c>
      <c r="L14" s="8">
        <v>2.56</v>
      </c>
      <c r="M14" s="9">
        <v>0.55</v>
      </c>
      <c r="N14" s="10">
        <v>230</v>
      </c>
      <c r="O14" s="8">
        <v>2.97</v>
      </c>
      <c r="P14" s="9">
        <v>0.81</v>
      </c>
      <c r="Q14" s="10">
        <v>600</v>
      </c>
      <c r="R14" s="9">
        <v>0.6</v>
      </c>
    </row>
    <row r="15" spans="1:18" ht="45.75" customHeight="1">
      <c r="A15" s="157" t="s">
        <v>181</v>
      </c>
      <c r="B15" s="10">
        <v>54</v>
      </c>
      <c r="C15" s="8">
        <v>3.37</v>
      </c>
      <c r="D15" s="9">
        <v>0.96</v>
      </c>
      <c r="E15" s="10">
        <v>54</v>
      </c>
      <c r="F15" s="8">
        <v>3.26</v>
      </c>
      <c r="G15" s="9">
        <v>0.87</v>
      </c>
      <c r="H15" s="10">
        <v>52</v>
      </c>
      <c r="I15" s="8">
        <v>3.15</v>
      </c>
      <c r="J15" s="9">
        <v>0.9</v>
      </c>
      <c r="K15" s="10">
        <v>38</v>
      </c>
      <c r="L15" s="8">
        <v>2.87</v>
      </c>
      <c r="M15" s="9">
        <v>0.74</v>
      </c>
      <c r="N15" s="10">
        <v>22</v>
      </c>
      <c r="O15" s="8">
        <v>3.45</v>
      </c>
      <c r="P15" s="9">
        <v>0.95</v>
      </c>
      <c r="Q15" s="10">
        <v>53</v>
      </c>
      <c r="R15" s="9">
        <v>0.79</v>
      </c>
    </row>
    <row r="16" spans="1:18" ht="45.75" customHeight="1">
      <c r="A16" s="157" t="s">
        <v>183</v>
      </c>
      <c r="B16" s="10">
        <v>30</v>
      </c>
      <c r="C16" s="8">
        <v>3</v>
      </c>
      <c r="D16" s="9">
        <v>0.87</v>
      </c>
      <c r="E16" s="10">
        <v>30</v>
      </c>
      <c r="F16" s="8">
        <v>3</v>
      </c>
      <c r="G16" s="9">
        <v>0.87</v>
      </c>
      <c r="H16" s="10">
        <v>30</v>
      </c>
      <c r="I16" s="8">
        <v>2.9</v>
      </c>
      <c r="J16" s="9">
        <v>0.8</v>
      </c>
      <c r="K16" s="10">
        <v>21</v>
      </c>
      <c r="L16" s="8">
        <v>2.38</v>
      </c>
      <c r="M16" s="9">
        <v>0.52</v>
      </c>
      <c r="N16" s="10">
        <v>11</v>
      </c>
      <c r="O16" s="8">
        <v>2.18</v>
      </c>
      <c r="P16" s="9">
        <v>0.36</v>
      </c>
      <c r="Q16" s="10">
        <v>30</v>
      </c>
      <c r="R16" s="9">
        <v>0.4</v>
      </c>
    </row>
  </sheetData>
  <mergeCells count="15">
    <mergeCell ref="H4:J4"/>
    <mergeCell ref="H5:J5"/>
    <mergeCell ref="B4:D4"/>
    <mergeCell ref="K4:M4"/>
    <mergeCell ref="K5:M5"/>
    <mergeCell ref="A7:R7"/>
    <mergeCell ref="A12:R12"/>
    <mergeCell ref="A1:R1"/>
    <mergeCell ref="N4:P4"/>
    <mergeCell ref="N5:P5"/>
    <mergeCell ref="Q4:R4"/>
    <mergeCell ref="Q5:R5"/>
    <mergeCell ref="B5:D5"/>
    <mergeCell ref="E4:G4"/>
    <mergeCell ref="E5:G5"/>
  </mergeCells>
  <printOptions/>
  <pageMargins left="0.5" right="0.5" top="0.5" bottom="0.5" header="0.5" footer="0.3"/>
  <pageSetup horizontalDpi="600" verticalDpi="600" orientation="landscape" scale="70" r:id="rId1"/>
  <headerFooter alignWithMargins="0">
    <oddFooter>&amp;L&amp;"Arial,Italic"&amp;9Prepared by: Office of Institutional Research (ch, yl, pn)&amp;C&amp;"Arial,Italic"&amp;9Table 9,  Page &amp;P of &amp;N&amp;R&amp;"Arial,Italic"&amp;9 05/15/2009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 John's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liuy</dc:creator>
  <cp:keywords/>
  <dc:description/>
  <cp:lastModifiedBy>liuy</cp:lastModifiedBy>
  <cp:lastPrinted>2009-10-06T13:46:16Z</cp:lastPrinted>
  <dcterms:created xsi:type="dcterms:W3CDTF">2009-05-12T17:59:01Z</dcterms:created>
  <dcterms:modified xsi:type="dcterms:W3CDTF">2010-05-18T14:25:37Z</dcterms:modified>
  <cp:category/>
  <cp:version/>
  <cp:contentType/>
  <cp:contentStatus/>
</cp:coreProperties>
</file>