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jiaol\Dropbox\GDC\Blank Forms and Tools for Used Every GDC\Faculty Proposal Forms\"/>
    </mc:Choice>
  </mc:AlternateContent>
  <xr:revisionPtr revIDLastSave="0" documentId="8_{8CD34D90-5827-488D-AF05-7FEB6337518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pring 14 London" sheetId="1" r:id="rId1"/>
  </sheets>
  <definedNames>
    <definedName name="_xlnm.Print_Area" localSheetId="0">'Spring 14 London'!$A$1:$F$69</definedName>
    <definedName name="_xlnm.Print_Titles" localSheetId="0">'Spring 14 London'!$3:$17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D54" i="1"/>
  <c r="F33" i="1"/>
  <c r="C33" i="1"/>
  <c r="F47" i="1" l="1"/>
  <c r="D32" i="1"/>
  <c r="D28" i="1"/>
  <c r="F28" i="1" s="1"/>
  <c r="D27" i="1" l="1"/>
  <c r="D26" i="1"/>
  <c r="F27" i="1" l="1"/>
  <c r="C26" i="1"/>
  <c r="F26" i="1" s="1"/>
  <c r="C32" i="1"/>
  <c r="F32" i="1" s="1"/>
  <c r="C34" i="1"/>
  <c r="F34" i="1" s="1"/>
  <c r="D38" i="1"/>
  <c r="F38" i="1" s="1"/>
  <c r="D39" i="1"/>
  <c r="F39" i="1" s="1"/>
  <c r="D40" i="1"/>
  <c r="F40" i="1" s="1"/>
  <c r="D41" i="1"/>
  <c r="F41" i="1" s="1"/>
  <c r="F45" i="1"/>
  <c r="D46" i="1"/>
  <c r="F46" i="1" s="1"/>
  <c r="D59" i="1"/>
  <c r="F59" i="1" s="1"/>
  <c r="D60" i="1"/>
  <c r="F60" i="1" s="1"/>
  <c r="C51" i="1"/>
  <c r="F51" i="1" s="1"/>
  <c r="C52" i="1"/>
  <c r="F52" i="1" s="1"/>
  <c r="C53" i="1"/>
  <c r="F53" i="1" s="1"/>
  <c r="C54" i="1"/>
  <c r="F54" i="1" s="1"/>
  <c r="D21" i="1"/>
  <c r="F21" i="1" s="1"/>
  <c r="D51" i="1"/>
  <c r="F55" i="1" l="1"/>
  <c r="F35" i="1"/>
  <c r="F61" i="1"/>
  <c r="F48" i="1"/>
  <c r="F23" i="1"/>
  <c r="F42" i="1"/>
  <c r="F29" i="1"/>
  <c r="F63" i="1" l="1"/>
  <c r="F65" i="1" s="1"/>
  <c r="F67" i="1" l="1"/>
  <c r="F68" i="1"/>
</calcChain>
</file>

<file path=xl/sharedStrings.xml><?xml version="1.0" encoding="utf-8"?>
<sst xmlns="http://schemas.openxmlformats.org/spreadsheetml/2006/main" count="98" uniqueCount="77">
  <si>
    <t>Global Destination Course - Draft Budget</t>
  </si>
  <si>
    <t xml:space="preserve">Program Name: </t>
  </si>
  <si>
    <t>Semester Year/Location</t>
  </si>
  <si>
    <t>STJ F/T Professors:</t>
  </si>
  <si>
    <t>Course Number/Title:</t>
  </si>
  <si>
    <t xml:space="preserve">Location: </t>
  </si>
  <si>
    <t>Duration:</t>
  </si>
  <si>
    <t>Enter Dates</t>
  </si>
  <si>
    <t># of days</t>
  </si>
  <si>
    <t># of nights</t>
  </si>
  <si>
    <t>Professors/Admin</t>
  </si>
  <si>
    <t>Male Students</t>
  </si>
  <si>
    <t>Female Students</t>
  </si>
  <si>
    <t>Projected Total Enrollment</t>
  </si>
  <si>
    <t>Exchange Rate (Click here to get current rate)</t>
  </si>
  <si>
    <t>Revenue</t>
  </si>
  <si>
    <t>Students</t>
  </si>
  <si>
    <t>Cost per Student</t>
  </si>
  <si>
    <t>Total Costs</t>
  </si>
  <si>
    <t>Program Fee</t>
  </si>
  <si>
    <t>Total Revenue</t>
  </si>
  <si>
    <t>Hotel</t>
  </si>
  <si>
    <t>Rooms</t>
  </si>
  <si>
    <t>Cost per day</t>
  </si>
  <si>
    <t>Total</t>
  </si>
  <si>
    <t>Single Rooms for Faculty</t>
  </si>
  <si>
    <t>Double Rooms</t>
  </si>
  <si>
    <t>Total Hotel Cost</t>
  </si>
  <si>
    <t>Attendees</t>
  </si>
  <si>
    <t>Cost per person</t>
  </si>
  <si>
    <t xml:space="preserve">Breakfast </t>
  </si>
  <si>
    <t>If not included in hotel rate</t>
  </si>
  <si>
    <t>Welcome Lunch</t>
  </si>
  <si>
    <t>One lunch - students only</t>
  </si>
  <si>
    <t>Farewell Dinner</t>
  </si>
  <si>
    <t>One dinner- students only</t>
  </si>
  <si>
    <t>Transportation</t>
  </si>
  <si>
    <t># of Attendees</t>
  </si>
  <si>
    <t>Transfer - Airport to Hotel</t>
  </si>
  <si>
    <t xml:space="preserve">Students </t>
  </si>
  <si>
    <t>Transfer - Hotel to Airport</t>
  </si>
  <si>
    <t>Local Ground Transportation</t>
  </si>
  <si>
    <t xml:space="preserve">7 day Metro pass </t>
  </si>
  <si>
    <t>ALL</t>
  </si>
  <si>
    <t>Other Transportation</t>
  </si>
  <si>
    <t>Taxi</t>
  </si>
  <si>
    <t>Total Transportation cost</t>
  </si>
  <si>
    <t xml:space="preserve">Academic / Excursions </t>
  </si>
  <si>
    <t>City Tour</t>
  </si>
  <si>
    <t>Gifts for site visits (2 gifts per visit)</t>
  </si>
  <si>
    <t>Depending on # of Business Visits</t>
  </si>
  <si>
    <t>Total Academic Excursions</t>
  </si>
  <si>
    <t>Faculty Travel Expenses</t>
  </si>
  <si>
    <t xml:space="preserve">Cost per person  </t>
  </si>
  <si>
    <t>Airfare</t>
  </si>
  <si>
    <t>Airport Transfers (Abroad)</t>
  </si>
  <si>
    <t>Airport Transfers (USA)</t>
  </si>
  <si>
    <t>Meals</t>
  </si>
  <si>
    <t>Total Faculty Travel Expenses</t>
  </si>
  <si>
    <t>Other Expenses</t>
  </si>
  <si>
    <t>OGS Contract Fee</t>
  </si>
  <si>
    <t>Vendor Fee (if any)</t>
  </si>
  <si>
    <t xml:space="preserve">Insurance </t>
  </si>
  <si>
    <t>Total Other Expenses</t>
  </si>
  <si>
    <t>Total Trip Expenses</t>
  </si>
  <si>
    <t>Surplus (Deficit) - Total</t>
  </si>
  <si>
    <t>Surplus (Deficit) - per participant $</t>
  </si>
  <si>
    <t>Surplus (Deficit) - per participant - Euro</t>
  </si>
  <si>
    <t>Triple Rooms</t>
  </si>
  <si>
    <t>Total Group Meal Cost</t>
  </si>
  <si>
    <t>Museum/Cultural Activity</t>
  </si>
  <si>
    <t>Per GDC Flat FEE</t>
  </si>
  <si>
    <t>$63/month per person</t>
  </si>
  <si>
    <t>Euro as of March 23, 2021</t>
  </si>
  <si>
    <t>($50/day allowed for Faculty)</t>
  </si>
  <si>
    <t>Total Travellers (students + admin/faculty)</t>
  </si>
  <si>
    <t>Currency Type (i.e. Euro, Yen,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</si>
</sst>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€-2]\ #,##0"/>
    <numFmt numFmtId="166" formatCode="_(&quot;$&quot;* #,##0_);_(&quot;$&quot;* \(#,##0\);_(&quot;$&quot;* &quot;-&quot;??_);_(@_)"/>
    <numFmt numFmtId="167" formatCode="&quot;$&quot;#,##0.00"/>
    <numFmt numFmtId="168" formatCode="[$€-2]\ #,##0.00"/>
    <numFmt numFmtId="169" formatCode="[$€-2]\ #,##0.00_);\([$€-2]\ #,##0.00\)"/>
  </numFmts>
  <fonts count="10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rgb="FFFF0000"/>
      <name val="Arial"/>
      <family val="2"/>
    </font>
    <font>
      <b/>
      <u/>
      <sz val="14"/>
      <color theme="10"/>
      <name val="Arial"/>
      <family val="2"/>
    </font>
    <font>
      <b/>
      <i/>
      <sz val="14"/>
      <name val="Arial"/>
      <family val="2"/>
    </font>
    <font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Alignment="1"/>
    <xf numFmtId="16" fontId="5" fillId="0" borderId="0" xfId="0" applyNumberFormat="1" applyFont="1" applyFill="1" applyAlignment="1"/>
    <xf numFmtId="15" fontId="4" fillId="0" borderId="0" xfId="0" applyNumberFormat="1" applyFont="1" applyAlignment="1"/>
    <xf numFmtId="0" fontId="4" fillId="0" borderId="0" xfId="0" applyFont="1" applyFill="1" applyAlignment="1">
      <alignment horizontal="left"/>
    </xf>
    <xf numFmtId="168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3" applyFont="1" applyFill="1" applyBorder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/>
    <xf numFmtId="1" fontId="4" fillId="0" borderId="0" xfId="0" applyNumberFormat="1" applyFont="1" applyFill="1" applyBorder="1"/>
    <xf numFmtId="167" fontId="4" fillId="0" borderId="0" xfId="0" applyNumberFormat="1" applyFont="1" applyFill="1" applyBorder="1"/>
    <xf numFmtId="0" fontId="8" fillId="0" borderId="1" xfId="0" applyFont="1" applyFill="1" applyBorder="1"/>
    <xf numFmtId="0" fontId="4" fillId="0" borderId="1" xfId="0" applyFont="1" applyFill="1" applyBorder="1"/>
    <xf numFmtId="167" fontId="4" fillId="0" borderId="1" xfId="0" applyNumberFormat="1" applyFont="1" applyFill="1" applyBorder="1"/>
    <xf numFmtId="167" fontId="4" fillId="0" borderId="1" xfId="2" applyNumberFormat="1" applyFont="1" applyBorder="1"/>
    <xf numFmtId="0" fontId="4" fillId="0" borderId="0" xfId="0" applyFont="1" applyFill="1" applyBorder="1" applyAlignment="1">
      <alignment vertical="top"/>
    </xf>
    <xf numFmtId="168" fontId="5" fillId="0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 vertical="top"/>
    </xf>
    <xf numFmtId="0" fontId="4" fillId="0" borderId="0" xfId="0" applyFont="1" applyFill="1" applyBorder="1" applyAlignment="1">
      <alignment horizontal="right" vertical="center" wrapText="1"/>
    </xf>
    <xf numFmtId="168" fontId="4" fillId="0" borderId="0" xfId="2" applyNumberFormat="1" applyFont="1" applyFill="1" applyBorder="1" applyAlignment="1"/>
    <xf numFmtId="167" fontId="4" fillId="0" borderId="0" xfId="1" applyNumberFormat="1" applyFont="1"/>
    <xf numFmtId="0" fontId="6" fillId="0" borderId="0" xfId="0" applyFont="1"/>
    <xf numFmtId="164" fontId="4" fillId="0" borderId="1" xfId="1" applyNumberFormat="1" applyFont="1" applyFill="1" applyBorder="1" applyAlignment="1">
      <alignment horizontal="right"/>
    </xf>
    <xf numFmtId="4" fontId="4" fillId="0" borderId="1" xfId="2" applyNumberFormat="1" applyFont="1" applyFill="1" applyBorder="1" applyAlignment="1"/>
    <xf numFmtId="164" fontId="4" fillId="0" borderId="0" xfId="1" applyNumberFormat="1" applyFont="1" applyFill="1" applyBorder="1" applyAlignment="1">
      <alignment horizontal="right"/>
    </xf>
    <xf numFmtId="165" fontId="4" fillId="0" borderId="0" xfId="2" applyNumberFormat="1" applyFont="1" applyFill="1" applyBorder="1" applyAlignment="1"/>
    <xf numFmtId="3" fontId="4" fillId="0" borderId="0" xfId="0" applyNumberFormat="1" applyFont="1"/>
    <xf numFmtId="0" fontId="4" fillId="0" borderId="0" xfId="0" applyFont="1" applyFill="1" applyBorder="1" applyAlignment="1">
      <alignment horizontal="right"/>
    </xf>
    <xf numFmtId="167" fontId="4" fillId="0" borderId="0" xfId="1" applyNumberFormat="1" applyFont="1" applyFill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horizontal="right"/>
    </xf>
    <xf numFmtId="165" fontId="4" fillId="0" borderId="1" xfId="2" applyNumberFormat="1" applyFont="1" applyFill="1" applyBorder="1" applyAlignment="1"/>
    <xf numFmtId="165" fontId="4" fillId="0" borderId="0" xfId="0" applyNumberFormat="1" applyFont="1" applyFill="1" applyBorder="1" applyAlignment="1"/>
    <xf numFmtId="4" fontId="4" fillId="0" borderId="1" xfId="2" applyNumberFormat="1" applyFont="1" applyFill="1" applyBorder="1"/>
    <xf numFmtId="167" fontId="4" fillId="0" borderId="1" xfId="2" applyNumberFormat="1" applyFont="1" applyFill="1" applyBorder="1"/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/>
    <xf numFmtId="7" fontId="4" fillId="0" borderId="0" xfId="2" applyNumberFormat="1" applyFont="1" applyFill="1" applyBorder="1" applyAlignment="1"/>
    <xf numFmtId="0" fontId="8" fillId="0" borderId="1" xfId="0" applyFont="1" applyBorder="1"/>
    <xf numFmtId="0" fontId="9" fillId="0" borderId="1" xfId="0" applyFont="1" applyFill="1" applyBorder="1" applyAlignment="1"/>
    <xf numFmtId="44" fontId="4" fillId="0" borderId="1" xfId="2" applyFont="1" applyFill="1" applyBorder="1" applyAlignment="1"/>
    <xf numFmtId="0" fontId="9" fillId="0" borderId="0" xfId="0" applyFont="1" applyFill="1" applyBorder="1" applyAlignment="1"/>
    <xf numFmtId="44" fontId="4" fillId="0" borderId="0" xfId="2" applyFont="1" applyFill="1" applyBorder="1" applyAlignment="1"/>
    <xf numFmtId="0" fontId="4" fillId="0" borderId="0" xfId="0" applyFont="1" applyFill="1"/>
    <xf numFmtId="164" fontId="4" fillId="0" borderId="0" xfId="1" applyNumberFormat="1" applyFont="1" applyFill="1" applyBorder="1" applyAlignment="1"/>
    <xf numFmtId="167" fontId="4" fillId="0" borderId="0" xfId="2" applyNumberFormat="1" applyFont="1" applyFill="1" applyBorder="1" applyAlignment="1"/>
    <xf numFmtId="167" fontId="4" fillId="0" borderId="0" xfId="2" applyNumberFormat="1" applyFont="1"/>
    <xf numFmtId="5" fontId="4" fillId="0" borderId="0" xfId="1" applyNumberFormat="1" applyFont="1"/>
    <xf numFmtId="166" fontId="4" fillId="0" borderId="1" xfId="0" applyNumberFormat="1" applyFont="1" applyFill="1" applyBorder="1"/>
    <xf numFmtId="0" fontId="5" fillId="0" borderId="1" xfId="0" applyFont="1" applyBorder="1"/>
    <xf numFmtId="0" fontId="4" fillId="0" borderId="1" xfId="0" applyFont="1" applyBorder="1"/>
    <xf numFmtId="166" fontId="4" fillId="0" borderId="1" xfId="0" applyNumberFormat="1" applyFont="1" applyBorder="1"/>
    <xf numFmtId="0" fontId="4" fillId="0" borderId="2" xfId="0" applyFont="1" applyBorder="1"/>
    <xf numFmtId="166" fontId="4" fillId="0" borderId="2" xfId="0" applyNumberFormat="1" applyFont="1" applyBorder="1"/>
    <xf numFmtId="0" fontId="4" fillId="0" borderId="0" xfId="0" applyFont="1" applyBorder="1"/>
    <xf numFmtId="166" fontId="4" fillId="0" borderId="0" xfId="0" applyNumberFormat="1" applyFont="1" applyBorder="1"/>
    <xf numFmtId="169" fontId="4" fillId="0" borderId="0" xfId="0" applyNumberFormat="1" applyFont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anda.com/currency/convert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8"/>
  <sheetViews>
    <sheetView tabSelected="1" topLeftCell="A64" zoomScale="70" zoomScaleNormal="70" workbookViewId="0">
      <selection activeCell="J26" sqref="J26"/>
    </sheetView>
  </sheetViews>
  <sheetFormatPr defaultColWidth="9.140625" defaultRowHeight="18" x14ac:dyDescent="0.25"/>
  <cols>
    <col min="1" max="1" width="41" style="2" customWidth="1"/>
    <col min="2" max="2" width="36.42578125" style="2" bestFit="1" customWidth="1"/>
    <col min="3" max="3" width="11.5703125" style="2" customWidth="1"/>
    <col min="4" max="4" width="14.7109375" style="2" customWidth="1"/>
    <col min="5" max="5" width="14.42578125" style="2" customWidth="1"/>
    <col min="6" max="6" width="16.7109375" style="2" customWidth="1"/>
    <col min="7" max="16384" width="9.140625" style="2"/>
  </cols>
  <sheetData>
    <row r="1" spans="1:6" x14ac:dyDescent="0.25">
      <c r="A1" s="1" t="s">
        <v>0</v>
      </c>
      <c r="B1" s="1"/>
      <c r="C1" s="1"/>
      <c r="D1" s="1"/>
      <c r="E1" s="1"/>
      <c r="F1" s="1"/>
    </row>
    <row r="3" spans="1:6" x14ac:dyDescent="0.25">
      <c r="A3" s="3" t="s">
        <v>1</v>
      </c>
      <c r="B3" s="4" t="s">
        <v>2</v>
      </c>
      <c r="C3" s="4"/>
    </row>
    <row r="4" spans="1:6" x14ac:dyDescent="0.25">
      <c r="A4" s="5" t="s">
        <v>3</v>
      </c>
      <c r="B4" s="6"/>
      <c r="C4" s="6"/>
      <c r="D4" s="6"/>
      <c r="E4" s="6"/>
    </row>
    <row r="5" spans="1:6" x14ac:dyDescent="0.25">
      <c r="A5" s="5" t="s">
        <v>4</v>
      </c>
      <c r="B5" s="6"/>
      <c r="C5" s="6"/>
      <c r="D5" s="6"/>
      <c r="E5" s="6"/>
    </row>
    <row r="6" spans="1:6" x14ac:dyDescent="0.25">
      <c r="A6" s="7" t="s">
        <v>5</v>
      </c>
      <c r="B6" s="8"/>
      <c r="C6" s="8"/>
      <c r="D6" s="9"/>
      <c r="E6" s="9"/>
    </row>
    <row r="7" spans="1:6" x14ac:dyDescent="0.25">
      <c r="A7" s="7" t="s">
        <v>6</v>
      </c>
      <c r="B7" s="10" t="s">
        <v>7</v>
      </c>
      <c r="C7" s="8"/>
      <c r="D7" s="11"/>
      <c r="E7" s="11"/>
    </row>
    <row r="8" spans="1:6" x14ac:dyDescent="0.25">
      <c r="A8" s="7"/>
      <c r="B8" s="8"/>
      <c r="C8" s="8"/>
      <c r="D8" s="9"/>
      <c r="E8" s="9"/>
    </row>
    <row r="9" spans="1:6" x14ac:dyDescent="0.25">
      <c r="A9" s="7" t="s">
        <v>8</v>
      </c>
      <c r="B9" s="12"/>
      <c r="C9" s="12"/>
      <c r="D9" s="9"/>
      <c r="E9" s="9"/>
    </row>
    <row r="10" spans="1:6" x14ac:dyDescent="0.25">
      <c r="A10" s="7" t="s">
        <v>9</v>
      </c>
      <c r="B10" s="12"/>
      <c r="C10" s="12"/>
      <c r="D10" s="9"/>
      <c r="E10" s="9"/>
    </row>
    <row r="11" spans="1:6" x14ac:dyDescent="0.25">
      <c r="A11" s="7" t="s">
        <v>10</v>
      </c>
      <c r="B11" s="12"/>
      <c r="C11" s="12"/>
      <c r="D11" s="9"/>
      <c r="E11" s="9"/>
    </row>
    <row r="12" spans="1:6" x14ac:dyDescent="0.25">
      <c r="A12" s="7" t="s">
        <v>11</v>
      </c>
      <c r="B12" s="12"/>
      <c r="C12" s="12"/>
      <c r="D12" s="9"/>
      <c r="E12" s="9"/>
    </row>
    <row r="13" spans="1:6" x14ac:dyDescent="0.25">
      <c r="A13" s="7" t="s">
        <v>12</v>
      </c>
      <c r="B13" s="12"/>
      <c r="C13" s="12"/>
      <c r="D13" s="9"/>
      <c r="E13" s="9"/>
    </row>
    <row r="14" spans="1:6" x14ac:dyDescent="0.25">
      <c r="A14" s="7" t="s">
        <v>13</v>
      </c>
      <c r="B14" s="12"/>
      <c r="C14" s="12"/>
      <c r="D14" s="9"/>
      <c r="E14" s="9"/>
    </row>
    <row r="15" spans="1:6" x14ac:dyDescent="0.25">
      <c r="A15" s="7" t="s">
        <v>75</v>
      </c>
      <c r="B15" s="12"/>
      <c r="C15" s="12"/>
      <c r="D15" s="9"/>
      <c r="E15" s="9"/>
    </row>
    <row r="16" spans="1:6" x14ac:dyDescent="0.25">
      <c r="A16" s="7" t="s">
        <v>76</v>
      </c>
      <c r="B16" s="13">
        <v>1.19</v>
      </c>
      <c r="C16" s="14" t="s">
        <v>73</v>
      </c>
      <c r="D16" s="9"/>
      <c r="E16" s="9"/>
    </row>
    <row r="17" spans="1:7" x14ac:dyDescent="0.25">
      <c r="A17" s="15" t="s">
        <v>14</v>
      </c>
      <c r="B17" s="16"/>
      <c r="C17" s="16"/>
      <c r="D17" s="6"/>
      <c r="E17" s="6"/>
    </row>
    <row r="18" spans="1:7" x14ac:dyDescent="0.25">
      <c r="A18" s="5"/>
      <c r="B18" s="6"/>
      <c r="C18" s="6"/>
      <c r="D18" s="6"/>
      <c r="E18" s="6"/>
    </row>
    <row r="19" spans="1:7" x14ac:dyDescent="0.25">
      <c r="B19" s="6"/>
      <c r="C19" s="6"/>
      <c r="D19" s="6"/>
      <c r="E19" s="6"/>
    </row>
    <row r="20" spans="1:7" ht="36" x14ac:dyDescent="0.25">
      <c r="A20" s="5" t="s">
        <v>15</v>
      </c>
      <c r="B20" s="5"/>
      <c r="C20" s="6"/>
      <c r="D20" s="17" t="s">
        <v>16</v>
      </c>
      <c r="E20" s="18" t="s">
        <v>17</v>
      </c>
      <c r="F20" s="19" t="s">
        <v>18</v>
      </c>
    </row>
    <row r="21" spans="1:7" x14ac:dyDescent="0.25">
      <c r="A21" s="6" t="s">
        <v>19</v>
      </c>
      <c r="B21" s="6"/>
      <c r="C21" s="6"/>
      <c r="D21" s="20">
        <f>B14</f>
        <v>0</v>
      </c>
      <c r="E21" s="21">
        <f>C21*D21</f>
        <v>0</v>
      </c>
      <c r="F21" s="21">
        <f>D21*E21</f>
        <v>0</v>
      </c>
    </row>
    <row r="22" spans="1:7" x14ac:dyDescent="0.25">
      <c r="A22" s="6"/>
      <c r="B22" s="6"/>
      <c r="C22" s="6"/>
      <c r="D22" s="22"/>
      <c r="E22" s="23"/>
      <c r="F22" s="21"/>
    </row>
    <row r="23" spans="1:7" ht="18.75" x14ac:dyDescent="0.3">
      <c r="A23" s="24" t="s">
        <v>20</v>
      </c>
      <c r="B23" s="25"/>
      <c r="C23" s="25"/>
      <c r="D23" s="25"/>
      <c r="E23" s="26"/>
      <c r="F23" s="27">
        <f>F21+F22</f>
        <v>0</v>
      </c>
    </row>
    <row r="24" spans="1:7" x14ac:dyDescent="0.25">
      <c r="A24" s="6"/>
      <c r="B24" s="6"/>
      <c r="C24" s="6"/>
      <c r="D24" s="6"/>
      <c r="E24" s="6"/>
    </row>
    <row r="25" spans="1:7" s="30" customFormat="1" ht="36" x14ac:dyDescent="0.25">
      <c r="A25" s="5" t="s">
        <v>21</v>
      </c>
      <c r="B25" s="28"/>
      <c r="C25" s="17" t="s">
        <v>22</v>
      </c>
      <c r="D25" s="18" t="s">
        <v>9</v>
      </c>
      <c r="E25" s="29" t="s">
        <v>23</v>
      </c>
      <c r="F25" s="19" t="s">
        <v>24</v>
      </c>
    </row>
    <row r="26" spans="1:7" x14ac:dyDescent="0.25">
      <c r="A26" s="6" t="s">
        <v>25</v>
      </c>
      <c r="B26" s="6"/>
      <c r="C26" s="6">
        <f>B11</f>
        <v>0</v>
      </c>
      <c r="D26" s="31">
        <f>B10</f>
        <v>0</v>
      </c>
      <c r="E26" s="32">
        <v>0</v>
      </c>
      <c r="F26" s="33">
        <f>C26*D26*E26*B16</f>
        <v>0</v>
      </c>
      <c r="G26" s="34"/>
    </row>
    <row r="27" spans="1:7" x14ac:dyDescent="0.25">
      <c r="A27" s="6" t="s">
        <v>26</v>
      </c>
      <c r="B27" s="6" t="s">
        <v>16</v>
      </c>
      <c r="C27" s="6">
        <v>4</v>
      </c>
      <c r="D27" s="31">
        <f>B10</f>
        <v>0</v>
      </c>
      <c r="E27" s="32">
        <v>0</v>
      </c>
      <c r="F27" s="33">
        <f>C27*D27*E27*B16</f>
        <v>0</v>
      </c>
    </row>
    <row r="28" spans="1:7" x14ac:dyDescent="0.25">
      <c r="A28" s="6" t="s">
        <v>68</v>
      </c>
      <c r="B28" s="6" t="s">
        <v>16</v>
      </c>
      <c r="C28" s="6">
        <v>1</v>
      </c>
      <c r="D28" s="31">
        <f>B10</f>
        <v>0</v>
      </c>
      <c r="E28" s="32">
        <v>0</v>
      </c>
      <c r="F28" s="33">
        <f>C28*D28*E28*B16</f>
        <v>0</v>
      </c>
    </row>
    <row r="29" spans="1:7" ht="18.75" x14ac:dyDescent="0.3">
      <c r="A29" s="24" t="s">
        <v>27</v>
      </c>
      <c r="B29" s="25"/>
      <c r="C29" s="25"/>
      <c r="D29" s="35"/>
      <c r="E29" s="36"/>
      <c r="F29" s="27">
        <f>SUM(F26:F28)</f>
        <v>0</v>
      </c>
    </row>
    <row r="30" spans="1:7" x14ac:dyDescent="0.25">
      <c r="A30" s="5"/>
      <c r="B30" s="6"/>
      <c r="C30" s="6"/>
      <c r="D30" s="37"/>
      <c r="E30" s="38"/>
      <c r="F30" s="39"/>
    </row>
    <row r="31" spans="1:7" ht="36" x14ac:dyDescent="0.25">
      <c r="A31" s="5" t="s">
        <v>57</v>
      </c>
      <c r="B31" s="6"/>
      <c r="C31" s="19" t="s">
        <v>28</v>
      </c>
      <c r="D31" s="18" t="s">
        <v>8</v>
      </c>
      <c r="E31" s="18" t="s">
        <v>29</v>
      </c>
      <c r="F31" s="19" t="s">
        <v>24</v>
      </c>
    </row>
    <row r="32" spans="1:7" x14ac:dyDescent="0.25">
      <c r="A32" s="6" t="s">
        <v>30</v>
      </c>
      <c r="B32" s="6" t="s">
        <v>31</v>
      </c>
      <c r="C32" s="6">
        <f>B14</f>
        <v>0</v>
      </c>
      <c r="D32" s="40">
        <f>B9</f>
        <v>0</v>
      </c>
      <c r="E32" s="32">
        <v>0</v>
      </c>
      <c r="F32" s="41">
        <f>+C32*D32*E32*B16</f>
        <v>0</v>
      </c>
    </row>
    <row r="33" spans="1:6" x14ac:dyDescent="0.25">
      <c r="A33" s="6" t="s">
        <v>32</v>
      </c>
      <c r="B33" s="6" t="s">
        <v>33</v>
      </c>
      <c r="C33" s="6">
        <f>B14</f>
        <v>0</v>
      </c>
      <c r="D33" s="40">
        <v>0</v>
      </c>
      <c r="E33" s="32">
        <v>0</v>
      </c>
      <c r="F33" s="41">
        <f>C33*D33*E33*B16</f>
        <v>0</v>
      </c>
    </row>
    <row r="34" spans="1:6" x14ac:dyDescent="0.25">
      <c r="A34" s="6" t="s">
        <v>34</v>
      </c>
      <c r="B34" s="6" t="s">
        <v>35</v>
      </c>
      <c r="C34" s="6">
        <f t="shared" ref="C34" si="0">$B$14</f>
        <v>0</v>
      </c>
      <c r="D34" s="40">
        <v>0</v>
      </c>
      <c r="E34" s="32">
        <v>0</v>
      </c>
      <c r="F34" s="41">
        <f>C34*D34*E34*B16</f>
        <v>0</v>
      </c>
    </row>
    <row r="35" spans="1:6" x14ac:dyDescent="0.25">
      <c r="A35" s="42" t="s">
        <v>69</v>
      </c>
      <c r="B35" s="25"/>
      <c r="C35" s="25"/>
      <c r="D35" s="43"/>
      <c r="E35" s="44"/>
      <c r="F35" s="26">
        <f>SUM(F32,F33,F34)</f>
        <v>0</v>
      </c>
    </row>
    <row r="36" spans="1:6" x14ac:dyDescent="0.25">
      <c r="A36" s="6"/>
      <c r="B36" s="6"/>
      <c r="C36" s="6"/>
      <c r="D36" s="40"/>
      <c r="E36" s="45"/>
    </row>
    <row r="37" spans="1:6" ht="54" x14ac:dyDescent="0.25">
      <c r="A37" s="5" t="s">
        <v>36</v>
      </c>
      <c r="B37" s="6"/>
      <c r="C37" s="6"/>
      <c r="D37" s="18" t="s">
        <v>37</v>
      </c>
      <c r="E37" s="18" t="s">
        <v>29</v>
      </c>
      <c r="F37" s="19" t="s">
        <v>24</v>
      </c>
    </row>
    <row r="38" spans="1:6" x14ac:dyDescent="0.25">
      <c r="A38" s="6" t="s">
        <v>38</v>
      </c>
      <c r="B38" s="6"/>
      <c r="C38" s="6" t="s">
        <v>39</v>
      </c>
      <c r="D38" s="40">
        <f>B14</f>
        <v>0</v>
      </c>
      <c r="E38" s="32">
        <v>0</v>
      </c>
      <c r="F38" s="21">
        <f>D38*E38*B16</f>
        <v>0</v>
      </c>
    </row>
    <row r="39" spans="1:6" x14ac:dyDescent="0.25">
      <c r="A39" s="6" t="s">
        <v>40</v>
      </c>
      <c r="B39" s="6"/>
      <c r="C39" s="6" t="s">
        <v>39</v>
      </c>
      <c r="D39" s="40">
        <f>B14</f>
        <v>0</v>
      </c>
      <c r="E39" s="32">
        <v>0</v>
      </c>
      <c r="F39" s="21">
        <f>D39*E39*B16</f>
        <v>0</v>
      </c>
    </row>
    <row r="40" spans="1:6" x14ac:dyDescent="0.25">
      <c r="A40" s="6" t="s">
        <v>41</v>
      </c>
      <c r="B40" s="6" t="s">
        <v>42</v>
      </c>
      <c r="C40" s="6" t="s">
        <v>43</v>
      </c>
      <c r="D40" s="40">
        <f>B15</f>
        <v>0</v>
      </c>
      <c r="E40" s="32">
        <v>0</v>
      </c>
      <c r="F40" s="21">
        <f>D40*E40*B16</f>
        <v>0</v>
      </c>
    </row>
    <row r="41" spans="1:6" x14ac:dyDescent="0.25">
      <c r="A41" s="6" t="s">
        <v>44</v>
      </c>
      <c r="B41" s="6" t="s">
        <v>45</v>
      </c>
      <c r="C41" s="6" t="s">
        <v>43</v>
      </c>
      <c r="D41" s="40">
        <f>B15</f>
        <v>0</v>
      </c>
      <c r="E41" s="32">
        <v>0</v>
      </c>
      <c r="F41" s="21">
        <f>D41*E41*B16</f>
        <v>0</v>
      </c>
    </row>
    <row r="42" spans="1:6" ht="18.75" x14ac:dyDescent="0.3">
      <c r="A42" s="24" t="s">
        <v>46</v>
      </c>
      <c r="B42" s="25"/>
      <c r="C42" s="25"/>
      <c r="D42" s="25"/>
      <c r="E42" s="46"/>
      <c r="F42" s="47">
        <f t="shared" ref="F42" si="1">SUM(F38:F41)</f>
        <v>0</v>
      </c>
    </row>
    <row r="43" spans="1:6" x14ac:dyDescent="0.25">
      <c r="A43" s="6"/>
      <c r="B43" s="6"/>
      <c r="C43" s="6"/>
      <c r="D43" s="6"/>
      <c r="E43" s="6"/>
    </row>
    <row r="44" spans="1:6" ht="54" x14ac:dyDescent="0.25">
      <c r="A44" s="5" t="s">
        <v>47</v>
      </c>
      <c r="B44" s="6"/>
      <c r="C44" s="6"/>
      <c r="D44" s="18" t="s">
        <v>37</v>
      </c>
      <c r="E44" s="18" t="s">
        <v>29</v>
      </c>
      <c r="F44" s="19" t="s">
        <v>24</v>
      </c>
    </row>
    <row r="45" spans="1:6" x14ac:dyDescent="0.25">
      <c r="A45" s="6" t="s">
        <v>70</v>
      </c>
      <c r="B45" s="6"/>
      <c r="C45" s="6" t="s">
        <v>43</v>
      </c>
      <c r="D45" s="48"/>
      <c r="E45" s="32">
        <v>0</v>
      </c>
      <c r="F45" s="33">
        <f>D45*E45*B16</f>
        <v>0</v>
      </c>
    </row>
    <row r="46" spans="1:6" x14ac:dyDescent="0.25">
      <c r="A46" s="6" t="s">
        <v>48</v>
      </c>
      <c r="B46" s="6"/>
      <c r="C46" s="6" t="s">
        <v>43</v>
      </c>
      <c r="D46" s="48">
        <f>B15</f>
        <v>0</v>
      </c>
      <c r="E46" s="32">
        <v>0</v>
      </c>
      <c r="F46" s="33">
        <f>D46*E46*B17</f>
        <v>0</v>
      </c>
    </row>
    <row r="47" spans="1:6" x14ac:dyDescent="0.25">
      <c r="A47" s="6" t="s">
        <v>49</v>
      </c>
      <c r="B47" s="6" t="s">
        <v>50</v>
      </c>
      <c r="C47" s="6"/>
      <c r="D47" s="49">
        <v>0</v>
      </c>
      <c r="E47" s="50">
        <v>15</v>
      </c>
      <c r="F47" s="33">
        <f>D47*E47</f>
        <v>0</v>
      </c>
    </row>
    <row r="48" spans="1:6" ht="18.75" x14ac:dyDescent="0.3">
      <c r="A48" s="51" t="s">
        <v>51</v>
      </c>
      <c r="B48" s="25"/>
      <c r="C48" s="25"/>
      <c r="D48" s="52"/>
      <c r="E48" s="53"/>
      <c r="F48" s="27">
        <f>SUM(F45:F47)</f>
        <v>0</v>
      </c>
    </row>
    <row r="49" spans="1:6" x14ac:dyDescent="0.25">
      <c r="B49" s="6"/>
      <c r="C49" s="6"/>
      <c r="D49" s="54"/>
      <c r="E49" s="55"/>
    </row>
    <row r="50" spans="1:6" ht="54" x14ac:dyDescent="0.25">
      <c r="A50" s="5" t="s">
        <v>52</v>
      </c>
      <c r="B50" s="56"/>
      <c r="C50" s="18" t="s">
        <v>37</v>
      </c>
      <c r="D50" s="18" t="s">
        <v>8</v>
      </c>
      <c r="E50" s="18" t="s">
        <v>53</v>
      </c>
      <c r="F50" s="19" t="s">
        <v>24</v>
      </c>
    </row>
    <row r="51" spans="1:6" x14ac:dyDescent="0.25">
      <c r="A51" s="16" t="s">
        <v>54</v>
      </c>
      <c r="B51" s="6"/>
      <c r="C51" s="57">
        <f>B11</f>
        <v>0</v>
      </c>
      <c r="D51" s="40">
        <f>0</f>
        <v>0</v>
      </c>
      <c r="E51" s="58">
        <v>0</v>
      </c>
      <c r="F51" s="33">
        <f>C51*E51</f>
        <v>0</v>
      </c>
    </row>
    <row r="52" spans="1:6" x14ac:dyDescent="0.25">
      <c r="A52" s="6" t="s">
        <v>55</v>
      </c>
      <c r="B52" s="6"/>
      <c r="C52" s="57">
        <f>B11</f>
        <v>0</v>
      </c>
      <c r="D52" s="48">
        <v>0</v>
      </c>
      <c r="E52" s="32">
        <v>0</v>
      </c>
      <c r="F52" s="33">
        <f>C52*D52*E52*B16</f>
        <v>0</v>
      </c>
    </row>
    <row r="53" spans="1:6" x14ac:dyDescent="0.25">
      <c r="A53" s="6" t="s">
        <v>56</v>
      </c>
      <c r="B53" s="6"/>
      <c r="C53" s="57">
        <f>B11</f>
        <v>0</v>
      </c>
      <c r="D53" s="40">
        <v>0</v>
      </c>
      <c r="E53" s="59">
        <v>0</v>
      </c>
      <c r="F53" s="33">
        <f>C53*D53*E53</f>
        <v>0</v>
      </c>
    </row>
    <row r="54" spans="1:6" x14ac:dyDescent="0.25">
      <c r="A54" s="6" t="s">
        <v>57</v>
      </c>
      <c r="B54" s="6" t="s">
        <v>74</v>
      </c>
      <c r="C54" s="57">
        <f>B11</f>
        <v>0</v>
      </c>
      <c r="D54" s="48">
        <f>B9</f>
        <v>0</v>
      </c>
      <c r="E54" s="58">
        <v>50</v>
      </c>
      <c r="F54" s="33">
        <f>C54*D54*E54</f>
        <v>0</v>
      </c>
    </row>
    <row r="55" spans="1:6" s="56" customFormat="1" ht="18.75" x14ac:dyDescent="0.3">
      <c r="A55" s="24" t="s">
        <v>58</v>
      </c>
      <c r="B55" s="25"/>
      <c r="C55" s="25"/>
      <c r="D55" s="25"/>
      <c r="E55" s="25"/>
      <c r="F55" s="26">
        <f>SUM(F51,F52,F53,F54)</f>
        <v>0</v>
      </c>
    </row>
    <row r="57" spans="1:6" ht="54" x14ac:dyDescent="0.25">
      <c r="A57" s="5" t="s">
        <v>59</v>
      </c>
      <c r="B57" s="56"/>
      <c r="C57" s="18"/>
      <c r="D57" s="18" t="s">
        <v>37</v>
      </c>
      <c r="E57" s="18" t="s">
        <v>29</v>
      </c>
      <c r="F57" s="19" t="s">
        <v>24</v>
      </c>
    </row>
    <row r="58" spans="1:6" x14ac:dyDescent="0.25">
      <c r="A58" s="16" t="s">
        <v>60</v>
      </c>
      <c r="B58" s="6" t="s">
        <v>71</v>
      </c>
      <c r="C58" s="57"/>
      <c r="D58" s="57">
        <v>0</v>
      </c>
      <c r="E58" s="57">
        <v>0</v>
      </c>
      <c r="F58" s="60">
        <v>500</v>
      </c>
    </row>
    <row r="59" spans="1:6" x14ac:dyDescent="0.25">
      <c r="A59" s="6" t="s">
        <v>61</v>
      </c>
      <c r="B59" s="6"/>
      <c r="C59" s="6"/>
      <c r="D59" s="57">
        <f>B15</f>
        <v>0</v>
      </c>
      <c r="E59" s="58">
        <v>0</v>
      </c>
      <c r="F59" s="60">
        <f>D59*E59</f>
        <v>0</v>
      </c>
    </row>
    <row r="60" spans="1:6" x14ac:dyDescent="0.25">
      <c r="A60" s="6" t="s">
        <v>62</v>
      </c>
      <c r="B60" s="6" t="s">
        <v>72</v>
      </c>
      <c r="C60" s="6"/>
      <c r="D60" s="57">
        <f>B15</f>
        <v>0</v>
      </c>
      <c r="E60" s="58">
        <v>63</v>
      </c>
      <c r="F60" s="60">
        <f>D60*E60</f>
        <v>0</v>
      </c>
    </row>
    <row r="61" spans="1:6" ht="18.75" x14ac:dyDescent="0.3">
      <c r="A61" s="24" t="s">
        <v>63</v>
      </c>
      <c r="B61" s="25"/>
      <c r="C61" s="25"/>
      <c r="D61" s="25"/>
      <c r="E61" s="26"/>
      <c r="F61" s="61">
        <f>SUM(F58:F60)</f>
        <v>500</v>
      </c>
    </row>
    <row r="63" spans="1:6" x14ac:dyDescent="0.25">
      <c r="A63" s="62" t="s">
        <v>64</v>
      </c>
      <c r="B63" s="63"/>
      <c r="C63" s="63"/>
      <c r="D63" s="63"/>
      <c r="E63" s="63"/>
      <c r="F63" s="64">
        <f>SUM(F61+F55+F48+F42+F35+F29)</f>
        <v>500</v>
      </c>
    </row>
    <row r="65" spans="1:6" ht="18.75" thickBot="1" x14ac:dyDescent="0.3">
      <c r="A65" s="65" t="s">
        <v>65</v>
      </c>
      <c r="B65" s="65"/>
      <c r="C65" s="65"/>
      <c r="D65" s="65"/>
      <c r="E65" s="65"/>
      <c r="F65" s="66">
        <f>F23-F63</f>
        <v>-500</v>
      </c>
    </row>
    <row r="66" spans="1:6" ht="18.75" thickTop="1" x14ac:dyDescent="0.25">
      <c r="A66" s="67"/>
      <c r="B66" s="67"/>
      <c r="C66" s="67"/>
      <c r="D66" s="67"/>
      <c r="E66" s="67"/>
      <c r="F66" s="68"/>
    </row>
    <row r="67" spans="1:6" x14ac:dyDescent="0.25">
      <c r="A67" s="2" t="s">
        <v>66</v>
      </c>
      <c r="F67" s="21" t="e">
        <f>F65/B15</f>
        <v>#DIV/0!</v>
      </c>
    </row>
    <row r="68" spans="1:6" x14ac:dyDescent="0.25">
      <c r="A68" s="2" t="s">
        <v>67</v>
      </c>
      <c r="F68" s="69" t="e">
        <f>F65/B15*B16</f>
        <v>#DIV/0!</v>
      </c>
    </row>
  </sheetData>
  <mergeCells count="1">
    <mergeCell ref="A1:F1"/>
  </mergeCells>
  <hyperlinks>
    <hyperlink ref="A17" r:id="rId1" xr:uid="{00000000-0004-0000-0000-000000000000}"/>
  </hyperlinks>
  <printOptions horizontalCentered="1"/>
  <pageMargins left="0.2" right="0.2" top="0.21" bottom="0.1" header="0.49" footer="0.17"/>
  <pageSetup scale="67" fitToHeight="2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Spring 14 London</vt:lpstr>
      <vt:lpstr>'Spring 14 London'!Print_Area</vt:lpstr>
      <vt:lpstr>'Spring 14 London'!Print_Titles</vt:lpstr>
    </vt:vector>
  </TitlesOfParts>
  <Manager/>
  <Company>St. John's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Mitch Casselman</dc:creator>
  <cp:keywords/>
  <dc:description/>
  <cp:lastModifiedBy>cajiaol</cp:lastModifiedBy>
  <cp:revision/>
  <dcterms:created xsi:type="dcterms:W3CDTF">2012-02-03T14:58:13Z</dcterms:created>
  <dcterms:modified xsi:type="dcterms:W3CDTF">2021-03-23T14:43:51Z</dcterms:modified>
  <cp:category/>
  <cp:contentStatus/>
</cp:coreProperties>
</file>